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rtera" sheetId="1" state="visible" r:id="rId3"/>
    <sheet name="Resume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2" authorId="0">
      <text>
        <r>
          <rPr>
            <sz val="10"/>
            <rFont val="Arial"/>
            <family val="2"/>
          </rPr>
          <t xml:space="preserve">Por defecto es la fecha de hoy. Puedes escribir una fecha fija para ver la cartera a un corte.</t>
        </r>
      </text>
    </comment>
  </commentList>
</comments>
</file>

<file path=xl/sharedStrings.xml><?xml version="1.0" encoding="utf-8"?>
<sst xmlns="http://schemas.openxmlformats.org/spreadsheetml/2006/main" count="32" uniqueCount="29">
  <si>
    <t xml:space="preserve">Control de cartera por vendedor</t>
  </si>
  <si>
    <t xml:space="preserve">Llena las columnas A a F (texto azul). Las columnas G a I se calculan solas. Cambia la fecha de corte en I2.</t>
  </si>
  <si>
    <t xml:space="preserve">Fecha de corte</t>
  </si>
  <si>
    <t xml:space="preserve">Cliente</t>
  </si>
  <si>
    <t xml:space="preserve">NIT</t>
  </si>
  <si>
    <t xml:space="preserve">Vendedor</t>
  </si>
  <si>
    <t xml:space="preserve">N.º factura</t>
  </si>
  <si>
    <t xml:space="preserve">Fecha de vencimiento</t>
  </si>
  <si>
    <t xml:space="preserve">Saldo ($)</t>
  </si>
  <si>
    <t xml:space="preserve">Días vencida</t>
  </si>
  <si>
    <t xml:space="preserve">Rango</t>
  </si>
  <si>
    <t xml:space="preserve">Estado</t>
  </si>
  <si>
    <t xml:space="preserve">Distribuidora ABC (ejemplo)</t>
  </si>
  <si>
    <t xml:space="preserve">900.123.456-7</t>
  </si>
  <si>
    <t xml:space="preserve">Laura M.</t>
  </si>
  <si>
    <t xml:space="preserve">FE-10482</t>
  </si>
  <si>
    <t xml:space="preserve">Promesa de pago</t>
  </si>
  <si>
    <t xml:space="preserve">Resumen de cartera</t>
  </si>
  <si>
    <t xml:space="preserve">Todo en esta hoja se calcula desde la hoja Cartera. Escribe los nombres de tus vendedores en la columna A (desde A12).</t>
  </si>
  <si>
    <t xml:space="preserve">Cartera total</t>
  </si>
  <si>
    <t xml:space="preserve">Cartera vencida</t>
  </si>
  <si>
    <t xml:space="preserve">% vencida</t>
  </si>
  <si>
    <t xml:space="preserve">Vencida 1-30</t>
  </si>
  <si>
    <t xml:space="preserve">Vencida 31-60</t>
  </si>
  <si>
    <t xml:space="preserve">Vencida 61-90</t>
  </si>
  <si>
    <t xml:space="preserve">Vencida +90</t>
  </si>
  <si>
    <t xml:space="preserve">Cartera</t>
  </si>
  <si>
    <t xml:space="preserve">Vencida</t>
  </si>
  <si>
    <t xml:space="preserve">Hecho por Trefer · trefer.app. Trefer hace esto automático para cada vendedor, con acciones de cobro diarias.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</si>
</sst>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\$#,##0;&quot;($&quot;#,##0\);\-"/>
    <numFmt numFmtId="167" formatCode="0;\-0;0"/>
    <numFmt numFmtId="168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5E5E6B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DF1E3"/>
      </patternFill>
    </fill>
    <fill>
      <patternFill patternType="solid">
        <fgColor rgb="FF6A3DE8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E6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92A2A"/>
      </font>
      <fill>
        <patternFill>
          <bgColor rgb="FFFBEAEA"/>
        </patternFill>
      </fill>
    </dxf>
    <dxf>
      <font>
        <name val="Arial"/>
        <charset val="1"/>
        <family val="0"/>
        <color rgb="FFB45309"/>
      </font>
      <fill>
        <patternFill>
          <bgColor rgb="FFFDF1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92A2A"/>
      <rgbColor rgb="FFFFF2CC"/>
      <rgbColor rgb="FFE6E6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EAEA"/>
      <rgbColor rgb="FFCCFFCC"/>
      <rgbColor rgb="FFFDF1E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5E6B"/>
      <rgbColor rgb="FF969696"/>
      <rgbColor rgb="FF003366"/>
      <rgbColor rgb="FF339966"/>
      <rgbColor rgb="FF003300"/>
      <rgbColor rgb="FF333300"/>
      <rgbColor rgb="FFB45309"/>
      <rgbColor rgb="FF993366"/>
      <rgbColor rgb="FF6A3DE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8" min="7" style="0" width="12"/>
    <col collapsed="false" customWidth="true" hidden="false" outlineLevel="0" max="9" min="9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H2" s="3" t="s">
        <v>2</v>
      </c>
      <c r="I2" s="4" t="n">
        <f aca="true">TODAY()</f>
        <v>46289</v>
      </c>
    </row>
    <row r="4" customFormat="false" ht="30" hidden="false" customHeight="tru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customFormat="false" ht="15" hidden="false" customHeight="false" outlineLevel="0" collapsed="false">
      <c r="A5" s="6" t="s">
        <v>12</v>
      </c>
      <c r="B5" s="6" t="s">
        <v>13</v>
      </c>
      <c r="C5" s="6" t="s">
        <v>14</v>
      </c>
      <c r="D5" s="6" t="s">
        <v>15</v>
      </c>
      <c r="E5" s="7" t="n">
        <v>46244</v>
      </c>
      <c r="F5" s="8" t="n">
        <v>8240500</v>
      </c>
      <c r="G5" s="9" t="n">
        <f aca="false">IF(OR(E5="",F5=""),"",MAX(0,$I$2-E5))</f>
        <v>45</v>
      </c>
      <c r="H5" s="10" t="str">
        <f aca="false">IF(G5="","",IF(G5=0,"Por vencer",IF(G5&lt;=30,"1-30",IF(G5&lt;=60,"31-60",IF(G5&lt;=90,"61-90","+90")))))</f>
        <v>31-60</v>
      </c>
      <c r="I5" s="6" t="s">
        <v>16</v>
      </c>
    </row>
    <row r="6" customFormat="false" ht="15" hidden="false" customHeight="false" outlineLevel="0" collapsed="false">
      <c r="A6" s="6"/>
      <c r="B6" s="6"/>
      <c r="C6" s="6"/>
      <c r="D6" s="6"/>
      <c r="E6" s="7"/>
      <c r="F6" s="8"/>
      <c r="G6" s="9" t="str">
        <f aca="false">IF(OR(E6="",F6=""),"",MAX(0,$I$2-E6))</f>
        <v/>
      </c>
      <c r="H6" s="10" t="str">
        <f aca="false">IF(G6="","",IF(G6=0,"Por vencer",IF(G6&lt;=30,"1-30",IF(G6&lt;=60,"31-60",IF(G6&lt;=90,"61-90","+90")))))</f>
        <v/>
      </c>
      <c r="I6" s="11"/>
    </row>
    <row r="7" customFormat="false" ht="15" hidden="false" customHeight="false" outlineLevel="0" collapsed="false">
      <c r="A7" s="6"/>
      <c r="B7" s="6"/>
      <c r="C7" s="6"/>
      <c r="D7" s="6"/>
      <c r="E7" s="7"/>
      <c r="F7" s="8"/>
      <c r="G7" s="9" t="str">
        <f aca="false">IF(OR(E7="",F7=""),"",MAX(0,$I$2-E7))</f>
        <v/>
      </c>
      <c r="H7" s="10" t="str">
        <f aca="false">IF(G7="","",IF(G7=0,"Por vencer",IF(G7&lt;=30,"1-30",IF(G7&lt;=60,"31-60",IF(G7&lt;=90,"61-90","+90")))))</f>
        <v/>
      </c>
      <c r="I7" s="11"/>
    </row>
    <row r="8" customFormat="false" ht="15" hidden="false" customHeight="false" outlineLevel="0" collapsed="false">
      <c r="A8" s="6"/>
      <c r="B8" s="6"/>
      <c r="C8" s="6"/>
      <c r="D8" s="6"/>
      <c r="E8" s="7"/>
      <c r="F8" s="8"/>
      <c r="G8" s="9" t="str">
        <f aca="false">IF(OR(E8="",F8=""),"",MAX(0,$I$2-E8))</f>
        <v/>
      </c>
      <c r="H8" s="10" t="str">
        <f aca="false">IF(G8="","",IF(G8=0,"Por vencer",IF(G8&lt;=30,"1-30",IF(G8&lt;=60,"31-60",IF(G8&lt;=90,"61-90","+90")))))</f>
        <v/>
      </c>
      <c r="I8" s="11"/>
    </row>
    <row r="9" customFormat="false" ht="15" hidden="false" customHeight="false" outlineLevel="0" collapsed="false">
      <c r="A9" s="6"/>
      <c r="B9" s="6"/>
      <c r="C9" s="6"/>
      <c r="D9" s="6"/>
      <c r="E9" s="7"/>
      <c r="F9" s="8"/>
      <c r="G9" s="9" t="str">
        <f aca="false">IF(OR(E9="",F9=""),"",MAX(0,$I$2-E9))</f>
        <v/>
      </c>
      <c r="H9" s="10" t="str">
        <f aca="false">IF(G9="","",IF(G9=0,"Por vencer",IF(G9&lt;=30,"1-30",IF(G9&lt;=60,"31-60",IF(G9&lt;=90,"61-90","+90")))))</f>
        <v/>
      </c>
      <c r="I9" s="11"/>
    </row>
    <row r="10" customFormat="false" ht="15" hidden="false" customHeight="false" outlineLevel="0" collapsed="false">
      <c r="A10" s="6"/>
      <c r="B10" s="6"/>
      <c r="C10" s="6"/>
      <c r="D10" s="6"/>
      <c r="E10" s="7"/>
      <c r="F10" s="8"/>
      <c r="G10" s="9" t="str">
        <f aca="false">IF(OR(E10="",F10=""),"",MAX(0,$I$2-E10))</f>
        <v/>
      </c>
      <c r="H10" s="10" t="str">
        <f aca="false">IF(G10="","",IF(G10=0,"Por vencer",IF(G10&lt;=30,"1-30",IF(G10&lt;=60,"31-60",IF(G10&lt;=90,"61-90","+90")))))</f>
        <v/>
      </c>
      <c r="I10" s="11"/>
    </row>
    <row r="11" customFormat="false" ht="15" hidden="false" customHeight="false" outlineLevel="0" collapsed="false">
      <c r="A11" s="6"/>
      <c r="B11" s="6"/>
      <c r="C11" s="6"/>
      <c r="D11" s="6"/>
      <c r="E11" s="7"/>
      <c r="F11" s="8"/>
      <c r="G11" s="9" t="str">
        <f aca="false">IF(OR(E11="",F11=""),"",MAX(0,$I$2-E11))</f>
        <v/>
      </c>
      <c r="H11" s="10" t="str">
        <f aca="false">IF(G11="","",IF(G11=0,"Por vencer",IF(G11&lt;=30,"1-30",IF(G11&lt;=60,"31-60",IF(G11&lt;=90,"61-90","+90")))))</f>
        <v/>
      </c>
      <c r="I11" s="11"/>
    </row>
    <row r="12" customFormat="false" ht="15" hidden="false" customHeight="false" outlineLevel="0" collapsed="false">
      <c r="A12" s="6"/>
      <c r="B12" s="6"/>
      <c r="C12" s="6"/>
      <c r="D12" s="6"/>
      <c r="E12" s="7"/>
      <c r="F12" s="8"/>
      <c r="G12" s="9" t="str">
        <f aca="false">IF(OR(E12="",F12=""),"",MAX(0,$I$2-E12))</f>
        <v/>
      </c>
      <c r="H12" s="10" t="str">
        <f aca="false">IF(G12="","",IF(G12=0,"Por vencer",IF(G12&lt;=30,"1-30",IF(G12&lt;=60,"31-60",IF(G12&lt;=90,"61-90","+90")))))</f>
        <v/>
      </c>
      <c r="I12" s="11"/>
    </row>
    <row r="13" customFormat="false" ht="15" hidden="false" customHeight="false" outlineLevel="0" collapsed="false">
      <c r="A13" s="6"/>
      <c r="B13" s="6"/>
      <c r="C13" s="6"/>
      <c r="D13" s="6"/>
      <c r="E13" s="7"/>
      <c r="F13" s="8"/>
      <c r="G13" s="9" t="str">
        <f aca="false">IF(OR(E13="",F13=""),"",MAX(0,$I$2-E13))</f>
        <v/>
      </c>
      <c r="H13" s="10" t="str">
        <f aca="false">IF(G13="","",IF(G13=0,"Por vencer",IF(G13&lt;=30,"1-30",IF(G13&lt;=60,"31-60",IF(G13&lt;=90,"61-90","+90")))))</f>
        <v/>
      </c>
      <c r="I13" s="11"/>
    </row>
    <row r="14" customFormat="false" ht="15" hidden="false" customHeight="false" outlineLevel="0" collapsed="false">
      <c r="A14" s="6"/>
      <c r="B14" s="6"/>
      <c r="C14" s="6"/>
      <c r="D14" s="6"/>
      <c r="E14" s="7"/>
      <c r="F14" s="8"/>
      <c r="G14" s="9" t="str">
        <f aca="false">IF(OR(E14="",F14=""),"",MAX(0,$I$2-E14))</f>
        <v/>
      </c>
      <c r="H14" s="10" t="str">
        <f aca="false">IF(G14="","",IF(G14=0,"Por vencer",IF(G14&lt;=30,"1-30",IF(G14&lt;=60,"31-60",IF(G14&lt;=90,"61-90","+90")))))</f>
        <v/>
      </c>
      <c r="I14" s="11"/>
    </row>
    <row r="15" customFormat="false" ht="15" hidden="false" customHeight="false" outlineLevel="0" collapsed="false">
      <c r="A15" s="6"/>
      <c r="B15" s="6"/>
      <c r="C15" s="6"/>
      <c r="D15" s="6"/>
      <c r="E15" s="7"/>
      <c r="F15" s="8"/>
      <c r="G15" s="9" t="str">
        <f aca="false">IF(OR(E15="",F15=""),"",MAX(0,$I$2-E15))</f>
        <v/>
      </c>
      <c r="H15" s="10" t="str">
        <f aca="false">IF(G15="","",IF(G15=0,"Por vencer",IF(G15&lt;=30,"1-30",IF(G15&lt;=60,"31-60",IF(G15&lt;=90,"61-90","+90")))))</f>
        <v/>
      </c>
      <c r="I15" s="11"/>
    </row>
    <row r="16" customFormat="false" ht="15" hidden="false" customHeight="false" outlineLevel="0" collapsed="false">
      <c r="A16" s="6"/>
      <c r="B16" s="6"/>
      <c r="C16" s="6"/>
      <c r="D16" s="6"/>
      <c r="E16" s="7"/>
      <c r="F16" s="8"/>
      <c r="G16" s="9" t="str">
        <f aca="false">IF(OR(E16="",F16=""),"",MAX(0,$I$2-E16))</f>
        <v/>
      </c>
      <c r="H16" s="10" t="str">
        <f aca="false">IF(G16="","",IF(G16=0,"Por vencer",IF(G16&lt;=30,"1-30",IF(G16&lt;=60,"31-60",IF(G16&lt;=90,"61-90","+90")))))</f>
        <v/>
      </c>
      <c r="I16" s="11"/>
    </row>
    <row r="17" customFormat="false" ht="15" hidden="false" customHeight="false" outlineLevel="0" collapsed="false">
      <c r="A17" s="6"/>
      <c r="B17" s="6"/>
      <c r="C17" s="6"/>
      <c r="D17" s="6"/>
      <c r="E17" s="7"/>
      <c r="F17" s="8"/>
      <c r="G17" s="9" t="str">
        <f aca="false">IF(OR(E17="",F17=""),"",MAX(0,$I$2-E17))</f>
        <v/>
      </c>
      <c r="H17" s="10" t="str">
        <f aca="false">IF(G17="","",IF(G17=0,"Por vencer",IF(G17&lt;=30,"1-30",IF(G17&lt;=60,"31-60",IF(G17&lt;=90,"61-90","+90")))))</f>
        <v/>
      </c>
      <c r="I17" s="11"/>
    </row>
    <row r="18" customFormat="false" ht="15" hidden="false" customHeight="false" outlineLevel="0" collapsed="false">
      <c r="A18" s="6"/>
      <c r="B18" s="6"/>
      <c r="C18" s="6"/>
      <c r="D18" s="6"/>
      <c r="E18" s="7"/>
      <c r="F18" s="8"/>
      <c r="G18" s="9" t="str">
        <f aca="false">IF(OR(E18="",F18=""),"",MAX(0,$I$2-E18))</f>
        <v/>
      </c>
      <c r="H18" s="10" t="str">
        <f aca="false">IF(G18="","",IF(G18=0,"Por vencer",IF(G18&lt;=30,"1-30",IF(G18&lt;=60,"31-60",IF(G18&lt;=90,"61-90","+90")))))</f>
        <v/>
      </c>
      <c r="I18" s="11"/>
    </row>
    <row r="19" customFormat="false" ht="15" hidden="false" customHeight="false" outlineLevel="0" collapsed="false">
      <c r="A19" s="6"/>
      <c r="B19" s="6"/>
      <c r="C19" s="6"/>
      <c r="D19" s="6"/>
      <c r="E19" s="7"/>
      <c r="F19" s="8"/>
      <c r="G19" s="9" t="str">
        <f aca="false">IF(OR(E19="",F19=""),"",MAX(0,$I$2-E19))</f>
        <v/>
      </c>
      <c r="H19" s="10" t="str">
        <f aca="false">IF(G19="","",IF(G19=0,"Por vencer",IF(G19&lt;=30,"1-30",IF(G19&lt;=60,"31-60",IF(G19&lt;=90,"61-90","+90")))))</f>
        <v/>
      </c>
      <c r="I19" s="11"/>
    </row>
    <row r="20" customFormat="false" ht="15" hidden="false" customHeight="false" outlineLevel="0" collapsed="false">
      <c r="A20" s="6"/>
      <c r="B20" s="6"/>
      <c r="C20" s="6"/>
      <c r="D20" s="6"/>
      <c r="E20" s="7"/>
      <c r="F20" s="8"/>
      <c r="G20" s="9" t="str">
        <f aca="false">IF(OR(E20="",F20=""),"",MAX(0,$I$2-E20))</f>
        <v/>
      </c>
      <c r="H20" s="10" t="str">
        <f aca="false">IF(G20="","",IF(G20=0,"Por vencer",IF(G20&lt;=30,"1-30",IF(G20&lt;=60,"31-60",IF(G20&lt;=90,"61-90","+90")))))</f>
        <v/>
      </c>
      <c r="I20" s="11"/>
    </row>
    <row r="21" customFormat="false" ht="15" hidden="false" customHeight="false" outlineLevel="0" collapsed="false">
      <c r="A21" s="6"/>
      <c r="B21" s="6"/>
      <c r="C21" s="6"/>
      <c r="D21" s="6"/>
      <c r="E21" s="7"/>
      <c r="F21" s="8"/>
      <c r="G21" s="9" t="str">
        <f aca="false">IF(OR(E21="",F21=""),"",MAX(0,$I$2-E21))</f>
        <v/>
      </c>
      <c r="H21" s="10" t="str">
        <f aca="false">IF(G21="","",IF(G21=0,"Por vencer",IF(G21&lt;=30,"1-30",IF(G21&lt;=60,"31-60",IF(G21&lt;=90,"61-90","+90")))))</f>
        <v/>
      </c>
      <c r="I21" s="11"/>
    </row>
    <row r="22" customFormat="false" ht="15" hidden="false" customHeight="false" outlineLevel="0" collapsed="false">
      <c r="A22" s="6"/>
      <c r="B22" s="6"/>
      <c r="C22" s="6"/>
      <c r="D22" s="6"/>
      <c r="E22" s="7"/>
      <c r="F22" s="8"/>
      <c r="G22" s="9" t="str">
        <f aca="false">IF(OR(E22="",F22=""),"",MAX(0,$I$2-E22))</f>
        <v/>
      </c>
      <c r="H22" s="10" t="str">
        <f aca="false">IF(G22="","",IF(G22=0,"Por vencer",IF(G22&lt;=30,"1-30",IF(G22&lt;=60,"31-60",IF(G22&lt;=90,"61-90","+90")))))</f>
        <v/>
      </c>
      <c r="I22" s="11"/>
    </row>
    <row r="23" customFormat="false" ht="15" hidden="false" customHeight="false" outlineLevel="0" collapsed="false">
      <c r="A23" s="6"/>
      <c r="B23" s="6"/>
      <c r="C23" s="6"/>
      <c r="D23" s="6"/>
      <c r="E23" s="7"/>
      <c r="F23" s="8"/>
      <c r="G23" s="9" t="str">
        <f aca="false">IF(OR(E23="",F23=""),"",MAX(0,$I$2-E23))</f>
        <v/>
      </c>
      <c r="H23" s="10" t="str">
        <f aca="false">IF(G23="","",IF(G23=0,"Por vencer",IF(G23&lt;=30,"1-30",IF(G23&lt;=60,"31-60",IF(G23&lt;=90,"61-90","+90")))))</f>
        <v/>
      </c>
      <c r="I23" s="11"/>
    </row>
    <row r="24" customFormat="false" ht="15" hidden="false" customHeight="false" outlineLevel="0" collapsed="false">
      <c r="A24" s="6"/>
      <c r="B24" s="6"/>
      <c r="C24" s="6"/>
      <c r="D24" s="6"/>
      <c r="E24" s="7"/>
      <c r="F24" s="8"/>
      <c r="G24" s="9" t="str">
        <f aca="false">IF(OR(E24="",F24=""),"",MAX(0,$I$2-E24))</f>
        <v/>
      </c>
      <c r="H24" s="10" t="str">
        <f aca="false">IF(G24="","",IF(G24=0,"Por vencer",IF(G24&lt;=30,"1-30",IF(G24&lt;=60,"31-60",IF(G24&lt;=90,"61-90","+90")))))</f>
        <v/>
      </c>
      <c r="I24" s="11"/>
    </row>
    <row r="25" customFormat="false" ht="15" hidden="false" customHeight="false" outlineLevel="0" collapsed="false">
      <c r="A25" s="6"/>
      <c r="B25" s="6"/>
      <c r="C25" s="6"/>
      <c r="D25" s="6"/>
      <c r="E25" s="7"/>
      <c r="F25" s="8"/>
      <c r="G25" s="9" t="str">
        <f aca="false">IF(OR(E25="",F25=""),"",MAX(0,$I$2-E25))</f>
        <v/>
      </c>
      <c r="H25" s="10" t="str">
        <f aca="false">IF(G25="","",IF(G25=0,"Por vencer",IF(G25&lt;=30,"1-30",IF(G25&lt;=60,"31-60",IF(G25&lt;=90,"61-90","+90")))))</f>
        <v/>
      </c>
      <c r="I25" s="11"/>
    </row>
    <row r="26" customFormat="false" ht="15" hidden="false" customHeight="false" outlineLevel="0" collapsed="false">
      <c r="A26" s="6"/>
      <c r="B26" s="6"/>
      <c r="C26" s="6"/>
      <c r="D26" s="6"/>
      <c r="E26" s="7"/>
      <c r="F26" s="8"/>
      <c r="G26" s="9" t="str">
        <f aca="false">IF(OR(E26="",F26=""),"",MAX(0,$I$2-E26))</f>
        <v/>
      </c>
      <c r="H26" s="10" t="str">
        <f aca="false">IF(G26="","",IF(G26=0,"Por vencer",IF(G26&lt;=30,"1-30",IF(G26&lt;=60,"31-60",IF(G26&lt;=90,"61-90","+90")))))</f>
        <v/>
      </c>
      <c r="I26" s="11"/>
    </row>
    <row r="27" customFormat="false" ht="15" hidden="false" customHeight="false" outlineLevel="0" collapsed="false">
      <c r="A27" s="6"/>
      <c r="B27" s="6"/>
      <c r="C27" s="6"/>
      <c r="D27" s="6"/>
      <c r="E27" s="7"/>
      <c r="F27" s="8"/>
      <c r="G27" s="9" t="str">
        <f aca="false">IF(OR(E27="",F27=""),"",MAX(0,$I$2-E27))</f>
        <v/>
      </c>
      <c r="H27" s="10" t="str">
        <f aca="false">IF(G27="","",IF(G27=0,"Por vencer",IF(G27&lt;=30,"1-30",IF(G27&lt;=60,"31-60",IF(G27&lt;=90,"61-90","+90")))))</f>
        <v/>
      </c>
      <c r="I27" s="11"/>
    </row>
    <row r="28" customFormat="false" ht="15" hidden="false" customHeight="false" outlineLevel="0" collapsed="false">
      <c r="A28" s="6"/>
      <c r="B28" s="6"/>
      <c r="C28" s="6"/>
      <c r="D28" s="6"/>
      <c r="E28" s="7"/>
      <c r="F28" s="8"/>
      <c r="G28" s="9" t="str">
        <f aca="false">IF(OR(E28="",F28=""),"",MAX(0,$I$2-E28))</f>
        <v/>
      </c>
      <c r="H28" s="10" t="str">
        <f aca="false">IF(G28="","",IF(G28=0,"Por vencer",IF(G28&lt;=30,"1-30",IF(G28&lt;=60,"31-60",IF(G28&lt;=90,"61-90","+90")))))</f>
        <v/>
      </c>
      <c r="I28" s="11"/>
    </row>
    <row r="29" customFormat="false" ht="15" hidden="false" customHeight="false" outlineLevel="0" collapsed="false">
      <c r="A29" s="6"/>
      <c r="B29" s="6"/>
      <c r="C29" s="6"/>
      <c r="D29" s="6"/>
      <c r="E29" s="7"/>
      <c r="F29" s="8"/>
      <c r="G29" s="9" t="str">
        <f aca="false">IF(OR(E29="",F29=""),"",MAX(0,$I$2-E29))</f>
        <v/>
      </c>
      <c r="H29" s="10" t="str">
        <f aca="false">IF(G29="","",IF(G29=0,"Por vencer",IF(G29&lt;=30,"1-30",IF(G29&lt;=60,"31-60",IF(G29&lt;=90,"61-90","+90")))))</f>
        <v/>
      </c>
      <c r="I29" s="11"/>
    </row>
    <row r="30" customFormat="false" ht="15" hidden="false" customHeight="false" outlineLevel="0" collapsed="false">
      <c r="A30" s="6"/>
      <c r="B30" s="6"/>
      <c r="C30" s="6"/>
      <c r="D30" s="6"/>
      <c r="E30" s="7"/>
      <c r="F30" s="8"/>
      <c r="G30" s="9" t="str">
        <f aca="false">IF(OR(E30="",F30=""),"",MAX(0,$I$2-E30))</f>
        <v/>
      </c>
      <c r="H30" s="10" t="str">
        <f aca="false">IF(G30="","",IF(G30=0,"Por vencer",IF(G30&lt;=30,"1-30",IF(G30&lt;=60,"31-60",IF(G30&lt;=90,"61-90","+90")))))</f>
        <v/>
      </c>
      <c r="I30" s="11"/>
    </row>
    <row r="31" customFormat="false" ht="15" hidden="false" customHeight="false" outlineLevel="0" collapsed="false">
      <c r="A31" s="6"/>
      <c r="B31" s="6"/>
      <c r="C31" s="6"/>
      <c r="D31" s="6"/>
      <c r="E31" s="7"/>
      <c r="F31" s="8"/>
      <c r="G31" s="9" t="str">
        <f aca="false">IF(OR(E31="",F31=""),"",MAX(0,$I$2-E31))</f>
        <v/>
      </c>
      <c r="H31" s="10" t="str">
        <f aca="false">IF(G31="","",IF(G31=0,"Por vencer",IF(G31&lt;=30,"1-30",IF(G31&lt;=60,"31-60",IF(G31&lt;=90,"61-90","+90")))))</f>
        <v/>
      </c>
      <c r="I31" s="11"/>
    </row>
    <row r="32" customFormat="false" ht="15" hidden="false" customHeight="false" outlineLevel="0" collapsed="false">
      <c r="A32" s="6"/>
      <c r="B32" s="6"/>
      <c r="C32" s="6"/>
      <c r="D32" s="6"/>
      <c r="E32" s="7"/>
      <c r="F32" s="8"/>
      <c r="G32" s="9" t="str">
        <f aca="false">IF(OR(E32="",F32=""),"",MAX(0,$I$2-E32))</f>
        <v/>
      </c>
      <c r="H32" s="10" t="str">
        <f aca="false">IF(G32="","",IF(G32=0,"Por vencer",IF(G32&lt;=30,"1-30",IF(G32&lt;=60,"31-60",IF(G32&lt;=90,"61-90","+90")))))</f>
        <v/>
      </c>
      <c r="I32" s="11"/>
    </row>
    <row r="33" customFormat="false" ht="15" hidden="false" customHeight="false" outlineLevel="0" collapsed="false">
      <c r="A33" s="6"/>
      <c r="B33" s="6"/>
      <c r="C33" s="6"/>
      <c r="D33" s="6"/>
      <c r="E33" s="7"/>
      <c r="F33" s="8"/>
      <c r="G33" s="9" t="str">
        <f aca="false">IF(OR(E33="",F33=""),"",MAX(0,$I$2-E33))</f>
        <v/>
      </c>
      <c r="H33" s="10" t="str">
        <f aca="false">IF(G33="","",IF(G33=0,"Por vencer",IF(G33&lt;=30,"1-30",IF(G33&lt;=60,"31-60",IF(G33&lt;=90,"61-90","+90")))))</f>
        <v/>
      </c>
      <c r="I33" s="11"/>
    </row>
    <row r="34" customFormat="false" ht="15" hidden="false" customHeight="false" outlineLevel="0" collapsed="false">
      <c r="A34" s="6"/>
      <c r="B34" s="6"/>
      <c r="C34" s="6"/>
      <c r="D34" s="6"/>
      <c r="E34" s="7"/>
      <c r="F34" s="8"/>
      <c r="G34" s="9" t="str">
        <f aca="false">IF(OR(E34="",F34=""),"",MAX(0,$I$2-E34))</f>
        <v/>
      </c>
      <c r="H34" s="10" t="str">
        <f aca="false">IF(G34="","",IF(G34=0,"Por vencer",IF(G34&lt;=30,"1-30",IF(G34&lt;=60,"31-60",IF(G34&lt;=90,"61-90","+90")))))</f>
        <v/>
      </c>
      <c r="I34" s="11"/>
    </row>
    <row r="35" customFormat="false" ht="15" hidden="false" customHeight="false" outlineLevel="0" collapsed="false">
      <c r="A35" s="6"/>
      <c r="B35" s="6"/>
      <c r="C35" s="6"/>
      <c r="D35" s="6"/>
      <c r="E35" s="7"/>
      <c r="F35" s="8"/>
      <c r="G35" s="9" t="str">
        <f aca="false">IF(OR(E35="",F35=""),"",MAX(0,$I$2-E35))</f>
        <v/>
      </c>
      <c r="H35" s="10" t="str">
        <f aca="false">IF(G35="","",IF(G35=0,"Por vencer",IF(G35&lt;=30,"1-30",IF(G35&lt;=60,"31-60",IF(G35&lt;=90,"61-90","+90")))))</f>
        <v/>
      </c>
      <c r="I35" s="11"/>
    </row>
    <row r="36" customFormat="false" ht="15" hidden="false" customHeight="false" outlineLevel="0" collapsed="false">
      <c r="A36" s="6"/>
      <c r="B36" s="6"/>
      <c r="C36" s="6"/>
      <c r="D36" s="6"/>
      <c r="E36" s="7"/>
      <c r="F36" s="8"/>
      <c r="G36" s="9" t="str">
        <f aca="false">IF(OR(E36="",F36=""),"",MAX(0,$I$2-E36))</f>
        <v/>
      </c>
      <c r="H36" s="10" t="str">
        <f aca="false">IF(G36="","",IF(G36=0,"Por vencer",IF(G36&lt;=30,"1-30",IF(G36&lt;=60,"31-60",IF(G36&lt;=90,"61-90","+90")))))</f>
        <v/>
      </c>
      <c r="I36" s="11"/>
    </row>
    <row r="37" customFormat="false" ht="15" hidden="false" customHeight="false" outlineLevel="0" collapsed="false">
      <c r="A37" s="6"/>
      <c r="B37" s="6"/>
      <c r="C37" s="6"/>
      <c r="D37" s="6"/>
      <c r="E37" s="7"/>
      <c r="F37" s="8"/>
      <c r="G37" s="9" t="str">
        <f aca="false">IF(OR(E37="",F37=""),"",MAX(0,$I$2-E37))</f>
        <v/>
      </c>
      <c r="H37" s="10" t="str">
        <f aca="false">IF(G37="","",IF(G37=0,"Por vencer",IF(G37&lt;=30,"1-30",IF(G37&lt;=60,"31-60",IF(G37&lt;=90,"61-90","+90")))))</f>
        <v/>
      </c>
      <c r="I37" s="11"/>
    </row>
    <row r="38" customFormat="false" ht="15" hidden="false" customHeight="false" outlineLevel="0" collapsed="false">
      <c r="A38" s="6"/>
      <c r="B38" s="6"/>
      <c r="C38" s="6"/>
      <c r="D38" s="6"/>
      <c r="E38" s="7"/>
      <c r="F38" s="8"/>
      <c r="G38" s="9" t="str">
        <f aca="false">IF(OR(E38="",F38=""),"",MAX(0,$I$2-E38))</f>
        <v/>
      </c>
      <c r="H38" s="10" t="str">
        <f aca="false">IF(G38="","",IF(G38=0,"Por vencer",IF(G38&lt;=30,"1-30",IF(G38&lt;=60,"31-60",IF(G38&lt;=90,"61-90","+90")))))</f>
        <v/>
      </c>
      <c r="I38" s="11"/>
    </row>
    <row r="39" customFormat="false" ht="15" hidden="false" customHeight="false" outlineLevel="0" collapsed="false">
      <c r="A39" s="6"/>
      <c r="B39" s="6"/>
      <c r="C39" s="6"/>
      <c r="D39" s="6"/>
      <c r="E39" s="7"/>
      <c r="F39" s="8"/>
      <c r="G39" s="9" t="str">
        <f aca="false">IF(OR(E39="",F39=""),"",MAX(0,$I$2-E39))</f>
        <v/>
      </c>
      <c r="H39" s="10" t="str">
        <f aca="false">IF(G39="","",IF(G39=0,"Por vencer",IF(G39&lt;=30,"1-30",IF(G39&lt;=60,"31-60",IF(G39&lt;=90,"61-90","+90")))))</f>
        <v/>
      </c>
      <c r="I39" s="11"/>
    </row>
    <row r="40" customFormat="false" ht="15" hidden="false" customHeight="false" outlineLevel="0" collapsed="false">
      <c r="A40" s="6"/>
      <c r="B40" s="6"/>
      <c r="C40" s="6"/>
      <c r="D40" s="6"/>
      <c r="E40" s="7"/>
      <c r="F40" s="8"/>
      <c r="G40" s="9" t="str">
        <f aca="false">IF(OR(E40="",F40=""),"",MAX(0,$I$2-E40))</f>
        <v/>
      </c>
      <c r="H40" s="10" t="str">
        <f aca="false">IF(G40="","",IF(G40=0,"Por vencer",IF(G40&lt;=30,"1-30",IF(G40&lt;=60,"31-60",IF(G40&lt;=90,"61-90","+90")))))</f>
        <v/>
      </c>
      <c r="I40" s="11"/>
    </row>
    <row r="41" customFormat="false" ht="15" hidden="false" customHeight="false" outlineLevel="0" collapsed="false">
      <c r="A41" s="6"/>
      <c r="B41" s="6"/>
      <c r="C41" s="6"/>
      <c r="D41" s="6"/>
      <c r="E41" s="7"/>
      <c r="F41" s="8"/>
      <c r="G41" s="9" t="str">
        <f aca="false">IF(OR(E41="",F41=""),"",MAX(0,$I$2-E41))</f>
        <v/>
      </c>
      <c r="H41" s="10" t="str">
        <f aca="false">IF(G41="","",IF(G41=0,"Por vencer",IF(G41&lt;=30,"1-30",IF(G41&lt;=60,"31-60",IF(G41&lt;=90,"61-90","+90")))))</f>
        <v/>
      </c>
      <c r="I41" s="11"/>
    </row>
    <row r="42" customFormat="false" ht="15" hidden="false" customHeight="false" outlineLevel="0" collapsed="false">
      <c r="A42" s="6"/>
      <c r="B42" s="6"/>
      <c r="C42" s="6"/>
      <c r="D42" s="6"/>
      <c r="E42" s="7"/>
      <c r="F42" s="8"/>
      <c r="G42" s="9" t="str">
        <f aca="false">IF(OR(E42="",F42=""),"",MAX(0,$I$2-E42))</f>
        <v/>
      </c>
      <c r="H42" s="10" t="str">
        <f aca="false">IF(G42="","",IF(G42=0,"Por vencer",IF(G42&lt;=30,"1-30",IF(G42&lt;=60,"31-60",IF(G42&lt;=90,"61-90","+90")))))</f>
        <v/>
      </c>
      <c r="I42" s="11"/>
    </row>
    <row r="43" customFormat="false" ht="15" hidden="false" customHeight="false" outlineLevel="0" collapsed="false">
      <c r="A43" s="6"/>
      <c r="B43" s="6"/>
      <c r="C43" s="6"/>
      <c r="D43" s="6"/>
      <c r="E43" s="7"/>
      <c r="F43" s="8"/>
      <c r="G43" s="9" t="str">
        <f aca="false">IF(OR(E43="",F43=""),"",MAX(0,$I$2-E43))</f>
        <v/>
      </c>
      <c r="H43" s="10" t="str">
        <f aca="false">IF(G43="","",IF(G43=0,"Por vencer",IF(G43&lt;=30,"1-30",IF(G43&lt;=60,"31-60",IF(G43&lt;=90,"61-90","+90")))))</f>
        <v/>
      </c>
      <c r="I43" s="11"/>
    </row>
    <row r="44" customFormat="false" ht="15" hidden="false" customHeight="false" outlineLevel="0" collapsed="false">
      <c r="A44" s="6"/>
      <c r="B44" s="6"/>
      <c r="C44" s="6"/>
      <c r="D44" s="6"/>
      <c r="E44" s="7"/>
      <c r="F44" s="8"/>
      <c r="G44" s="9" t="str">
        <f aca="false">IF(OR(E44="",F44=""),"",MAX(0,$I$2-E44))</f>
        <v/>
      </c>
      <c r="H44" s="10" t="str">
        <f aca="false">IF(G44="","",IF(G44=0,"Por vencer",IF(G44&lt;=30,"1-30",IF(G44&lt;=60,"31-60",IF(G44&lt;=90,"61-90","+90")))))</f>
        <v/>
      </c>
      <c r="I44" s="11"/>
    </row>
    <row r="45" customFormat="false" ht="15" hidden="false" customHeight="false" outlineLevel="0" collapsed="false">
      <c r="A45" s="6"/>
      <c r="B45" s="6"/>
      <c r="C45" s="6"/>
      <c r="D45" s="6"/>
      <c r="E45" s="7"/>
      <c r="F45" s="8"/>
      <c r="G45" s="9" t="str">
        <f aca="false">IF(OR(E45="",F45=""),"",MAX(0,$I$2-E45))</f>
        <v/>
      </c>
      <c r="H45" s="10" t="str">
        <f aca="false">IF(G45="","",IF(G45=0,"Por vencer",IF(G45&lt;=30,"1-30",IF(G45&lt;=60,"31-60",IF(G45&lt;=90,"61-90","+90")))))</f>
        <v/>
      </c>
      <c r="I45" s="11"/>
    </row>
    <row r="46" customFormat="false" ht="15" hidden="false" customHeight="false" outlineLevel="0" collapsed="false">
      <c r="A46" s="6"/>
      <c r="B46" s="6"/>
      <c r="C46" s="6"/>
      <c r="D46" s="6"/>
      <c r="E46" s="7"/>
      <c r="F46" s="8"/>
      <c r="G46" s="9" t="str">
        <f aca="false">IF(OR(E46="",F46=""),"",MAX(0,$I$2-E46))</f>
        <v/>
      </c>
      <c r="H46" s="10" t="str">
        <f aca="false">IF(G46="","",IF(G46=0,"Por vencer",IF(G46&lt;=30,"1-30",IF(G46&lt;=60,"31-60",IF(G46&lt;=90,"61-90","+90")))))</f>
        <v/>
      </c>
      <c r="I46" s="11"/>
    </row>
    <row r="47" customFormat="false" ht="15" hidden="false" customHeight="false" outlineLevel="0" collapsed="false">
      <c r="A47" s="6"/>
      <c r="B47" s="6"/>
      <c r="C47" s="6"/>
      <c r="D47" s="6"/>
      <c r="E47" s="7"/>
      <c r="F47" s="8"/>
      <c r="G47" s="9" t="str">
        <f aca="false">IF(OR(E47="",F47=""),"",MAX(0,$I$2-E47))</f>
        <v/>
      </c>
      <c r="H47" s="10" t="str">
        <f aca="false">IF(G47="","",IF(G47=0,"Por vencer",IF(G47&lt;=30,"1-30",IF(G47&lt;=60,"31-60",IF(G47&lt;=90,"61-90","+90")))))</f>
        <v/>
      </c>
      <c r="I47" s="11"/>
    </row>
    <row r="48" customFormat="false" ht="15" hidden="false" customHeight="false" outlineLevel="0" collapsed="false">
      <c r="A48" s="6"/>
      <c r="B48" s="6"/>
      <c r="C48" s="6"/>
      <c r="D48" s="6"/>
      <c r="E48" s="7"/>
      <c r="F48" s="8"/>
      <c r="G48" s="9" t="str">
        <f aca="false">IF(OR(E48="",F48=""),"",MAX(0,$I$2-E48))</f>
        <v/>
      </c>
      <c r="H48" s="10" t="str">
        <f aca="false">IF(G48="","",IF(G48=0,"Por vencer",IF(G48&lt;=30,"1-30",IF(G48&lt;=60,"31-60",IF(G48&lt;=90,"61-90","+90")))))</f>
        <v/>
      </c>
      <c r="I48" s="11"/>
    </row>
    <row r="49" customFormat="false" ht="15" hidden="false" customHeight="false" outlineLevel="0" collapsed="false">
      <c r="A49" s="6"/>
      <c r="B49" s="6"/>
      <c r="C49" s="6"/>
      <c r="D49" s="6"/>
      <c r="E49" s="7"/>
      <c r="F49" s="8"/>
      <c r="G49" s="9" t="str">
        <f aca="false">IF(OR(E49="",F49=""),"",MAX(0,$I$2-E49))</f>
        <v/>
      </c>
      <c r="H49" s="10" t="str">
        <f aca="false">IF(G49="","",IF(G49=0,"Por vencer",IF(G49&lt;=30,"1-30",IF(G49&lt;=60,"31-60",IF(G49&lt;=90,"61-90","+90")))))</f>
        <v/>
      </c>
      <c r="I49" s="11"/>
    </row>
    <row r="50" customFormat="false" ht="15" hidden="false" customHeight="false" outlineLevel="0" collapsed="false">
      <c r="A50" s="6"/>
      <c r="B50" s="6"/>
      <c r="C50" s="6"/>
      <c r="D50" s="6"/>
      <c r="E50" s="7"/>
      <c r="F50" s="8"/>
      <c r="G50" s="9" t="str">
        <f aca="false">IF(OR(E50="",F50=""),"",MAX(0,$I$2-E50))</f>
        <v/>
      </c>
      <c r="H50" s="10" t="str">
        <f aca="false">IF(G50="","",IF(G50=0,"Por vencer",IF(G50&lt;=30,"1-30",IF(G50&lt;=60,"31-60",IF(G50&lt;=90,"61-90","+90")))))</f>
        <v/>
      </c>
      <c r="I50" s="11"/>
    </row>
    <row r="51" customFormat="false" ht="15" hidden="false" customHeight="false" outlineLevel="0" collapsed="false">
      <c r="A51" s="6"/>
      <c r="B51" s="6"/>
      <c r="C51" s="6"/>
      <c r="D51" s="6"/>
      <c r="E51" s="7"/>
      <c r="F51" s="8"/>
      <c r="G51" s="9" t="str">
        <f aca="false">IF(OR(E51="",F51=""),"",MAX(0,$I$2-E51))</f>
        <v/>
      </c>
      <c r="H51" s="10" t="str">
        <f aca="false">IF(G51="","",IF(G51=0,"Por vencer",IF(G51&lt;=30,"1-30",IF(G51&lt;=60,"31-60",IF(G51&lt;=90,"61-90","+90")))))</f>
        <v/>
      </c>
      <c r="I51" s="11"/>
    </row>
    <row r="52" customFormat="false" ht="15" hidden="false" customHeight="false" outlineLevel="0" collapsed="false">
      <c r="A52" s="6"/>
      <c r="B52" s="6"/>
      <c r="C52" s="6"/>
      <c r="D52" s="6"/>
      <c r="E52" s="7"/>
      <c r="F52" s="8"/>
      <c r="G52" s="9" t="str">
        <f aca="false">IF(OR(E52="",F52=""),"",MAX(0,$I$2-E52))</f>
        <v/>
      </c>
      <c r="H52" s="10" t="str">
        <f aca="false">IF(G52="","",IF(G52=0,"Por vencer",IF(G52&lt;=30,"1-30",IF(G52&lt;=60,"31-60",IF(G52&lt;=90,"61-90","+90")))))</f>
        <v/>
      </c>
      <c r="I52" s="11"/>
    </row>
    <row r="53" customFormat="false" ht="15" hidden="false" customHeight="false" outlineLevel="0" collapsed="false">
      <c r="A53" s="6"/>
      <c r="B53" s="6"/>
      <c r="C53" s="6"/>
      <c r="D53" s="6"/>
      <c r="E53" s="7"/>
      <c r="F53" s="8"/>
      <c r="G53" s="9" t="str">
        <f aca="false">IF(OR(E53="",F53=""),"",MAX(0,$I$2-E53))</f>
        <v/>
      </c>
      <c r="H53" s="10" t="str">
        <f aca="false">IF(G53="","",IF(G53=0,"Por vencer",IF(G53&lt;=30,"1-30",IF(G53&lt;=60,"31-60",IF(G53&lt;=90,"61-90","+90")))))</f>
        <v/>
      </c>
      <c r="I53" s="11"/>
    </row>
    <row r="54" customFormat="false" ht="15" hidden="false" customHeight="false" outlineLevel="0" collapsed="false">
      <c r="A54" s="6"/>
      <c r="B54" s="6"/>
      <c r="C54" s="6"/>
      <c r="D54" s="6"/>
      <c r="E54" s="7"/>
      <c r="F54" s="8"/>
      <c r="G54" s="9" t="str">
        <f aca="false">IF(OR(E54="",F54=""),"",MAX(0,$I$2-E54))</f>
        <v/>
      </c>
      <c r="H54" s="10" t="str">
        <f aca="false">IF(G54="","",IF(G54=0,"Por vencer",IF(G54&lt;=30,"1-30",IF(G54&lt;=60,"31-60",IF(G54&lt;=90,"61-90","+90")))))</f>
        <v/>
      </c>
      <c r="I54" s="11"/>
    </row>
    <row r="55" customFormat="false" ht="15" hidden="false" customHeight="false" outlineLevel="0" collapsed="false">
      <c r="A55" s="6"/>
      <c r="B55" s="6"/>
      <c r="C55" s="6"/>
      <c r="D55" s="6"/>
      <c r="E55" s="7"/>
      <c r="F55" s="8"/>
      <c r="G55" s="9" t="str">
        <f aca="false">IF(OR(E55="",F55=""),"",MAX(0,$I$2-E55))</f>
        <v/>
      </c>
      <c r="H55" s="10" t="str">
        <f aca="false">IF(G55="","",IF(G55=0,"Por vencer",IF(G55&lt;=30,"1-30",IF(G55&lt;=60,"31-60",IF(G55&lt;=90,"61-90","+90")))))</f>
        <v/>
      </c>
      <c r="I55" s="11"/>
    </row>
    <row r="56" customFormat="false" ht="15" hidden="false" customHeight="false" outlineLevel="0" collapsed="false">
      <c r="A56" s="6"/>
      <c r="B56" s="6"/>
      <c r="C56" s="6"/>
      <c r="D56" s="6"/>
      <c r="E56" s="7"/>
      <c r="F56" s="8"/>
      <c r="G56" s="9" t="str">
        <f aca="false">IF(OR(E56="",F56=""),"",MAX(0,$I$2-E56))</f>
        <v/>
      </c>
      <c r="H56" s="10" t="str">
        <f aca="false">IF(G56="","",IF(G56=0,"Por vencer",IF(G56&lt;=30,"1-30",IF(G56&lt;=60,"31-60",IF(G56&lt;=90,"61-90","+90")))))</f>
        <v/>
      </c>
      <c r="I56" s="11"/>
    </row>
    <row r="57" customFormat="false" ht="15" hidden="false" customHeight="false" outlineLevel="0" collapsed="false">
      <c r="A57" s="6"/>
      <c r="B57" s="6"/>
      <c r="C57" s="6"/>
      <c r="D57" s="6"/>
      <c r="E57" s="7"/>
      <c r="F57" s="8"/>
      <c r="G57" s="9" t="str">
        <f aca="false">IF(OR(E57="",F57=""),"",MAX(0,$I$2-E57))</f>
        <v/>
      </c>
      <c r="H57" s="10" t="str">
        <f aca="false">IF(G57="","",IF(G57=0,"Por vencer",IF(G57&lt;=30,"1-30",IF(G57&lt;=60,"31-60",IF(G57&lt;=90,"61-90","+90")))))</f>
        <v/>
      </c>
      <c r="I57" s="11"/>
    </row>
    <row r="58" customFormat="false" ht="15" hidden="false" customHeight="false" outlineLevel="0" collapsed="false">
      <c r="A58" s="6"/>
      <c r="B58" s="6"/>
      <c r="C58" s="6"/>
      <c r="D58" s="6"/>
      <c r="E58" s="7"/>
      <c r="F58" s="8"/>
      <c r="G58" s="9" t="str">
        <f aca="false">IF(OR(E58="",F58=""),"",MAX(0,$I$2-E58))</f>
        <v/>
      </c>
      <c r="H58" s="10" t="str">
        <f aca="false">IF(G58="","",IF(G58=0,"Por vencer",IF(G58&lt;=30,"1-30",IF(G58&lt;=60,"31-60",IF(G58&lt;=90,"61-90","+90")))))</f>
        <v/>
      </c>
      <c r="I58" s="11"/>
    </row>
    <row r="59" customFormat="false" ht="15" hidden="false" customHeight="false" outlineLevel="0" collapsed="false">
      <c r="A59" s="6"/>
      <c r="B59" s="6"/>
      <c r="C59" s="6"/>
      <c r="D59" s="6"/>
      <c r="E59" s="7"/>
      <c r="F59" s="8"/>
      <c r="G59" s="9" t="str">
        <f aca="false">IF(OR(E59="",F59=""),"",MAX(0,$I$2-E59))</f>
        <v/>
      </c>
      <c r="H59" s="10" t="str">
        <f aca="false">IF(G59="","",IF(G59=0,"Por vencer",IF(G59&lt;=30,"1-30",IF(G59&lt;=60,"31-60",IF(G59&lt;=90,"61-90","+90")))))</f>
        <v/>
      </c>
      <c r="I59" s="11"/>
    </row>
    <row r="60" customFormat="false" ht="15" hidden="false" customHeight="false" outlineLevel="0" collapsed="false">
      <c r="A60" s="6"/>
      <c r="B60" s="6"/>
      <c r="C60" s="6"/>
      <c r="D60" s="6"/>
      <c r="E60" s="7"/>
      <c r="F60" s="8"/>
      <c r="G60" s="9" t="str">
        <f aca="false">IF(OR(E60="",F60=""),"",MAX(0,$I$2-E60))</f>
        <v/>
      </c>
      <c r="H60" s="10" t="str">
        <f aca="false">IF(G60="","",IF(G60=0,"Por vencer",IF(G60&lt;=30,"1-30",IF(G60&lt;=60,"31-60",IF(G60&lt;=90,"61-90","+90")))))</f>
        <v/>
      </c>
      <c r="I60" s="11"/>
    </row>
    <row r="61" customFormat="false" ht="15" hidden="false" customHeight="false" outlineLevel="0" collapsed="false">
      <c r="A61" s="6"/>
      <c r="B61" s="6"/>
      <c r="C61" s="6"/>
      <c r="D61" s="6"/>
      <c r="E61" s="7"/>
      <c r="F61" s="8"/>
      <c r="G61" s="9" t="str">
        <f aca="false">IF(OR(E61="",F61=""),"",MAX(0,$I$2-E61))</f>
        <v/>
      </c>
      <c r="H61" s="10" t="str">
        <f aca="false">IF(G61="","",IF(G61=0,"Por vencer",IF(G61&lt;=30,"1-30",IF(G61&lt;=60,"31-60",IF(G61&lt;=90,"61-90","+90")))))</f>
        <v/>
      </c>
      <c r="I61" s="11"/>
    </row>
    <row r="62" customFormat="false" ht="15" hidden="false" customHeight="false" outlineLevel="0" collapsed="false">
      <c r="A62" s="6"/>
      <c r="B62" s="6"/>
      <c r="C62" s="6"/>
      <c r="D62" s="6"/>
      <c r="E62" s="7"/>
      <c r="F62" s="8"/>
      <c r="G62" s="9" t="str">
        <f aca="false">IF(OR(E62="",F62=""),"",MAX(0,$I$2-E62))</f>
        <v/>
      </c>
      <c r="H62" s="10" t="str">
        <f aca="false">IF(G62="","",IF(G62=0,"Por vencer",IF(G62&lt;=30,"1-30",IF(G62&lt;=60,"31-60",IF(G62&lt;=90,"61-90","+90")))))</f>
        <v/>
      </c>
      <c r="I62" s="11"/>
    </row>
    <row r="63" customFormat="false" ht="15" hidden="false" customHeight="false" outlineLevel="0" collapsed="false">
      <c r="A63" s="6"/>
      <c r="B63" s="6"/>
      <c r="C63" s="6"/>
      <c r="D63" s="6"/>
      <c r="E63" s="7"/>
      <c r="F63" s="8"/>
      <c r="G63" s="9" t="str">
        <f aca="false">IF(OR(E63="",F63=""),"",MAX(0,$I$2-E63))</f>
        <v/>
      </c>
      <c r="H63" s="10" t="str">
        <f aca="false">IF(G63="","",IF(G63=0,"Por vencer",IF(G63&lt;=30,"1-30",IF(G63&lt;=60,"31-60",IF(G63&lt;=90,"61-90","+90")))))</f>
        <v/>
      </c>
      <c r="I63" s="11"/>
    </row>
    <row r="64" customFormat="false" ht="15" hidden="false" customHeight="false" outlineLevel="0" collapsed="false">
      <c r="A64" s="6"/>
      <c r="B64" s="6"/>
      <c r="C64" s="6"/>
      <c r="D64" s="6"/>
      <c r="E64" s="7"/>
      <c r="F64" s="8"/>
      <c r="G64" s="9" t="str">
        <f aca="false">IF(OR(E64="",F64=""),"",MAX(0,$I$2-E64))</f>
        <v/>
      </c>
      <c r="H64" s="10" t="str">
        <f aca="false">IF(G64="","",IF(G64=0,"Por vencer",IF(G64&lt;=30,"1-30",IF(G64&lt;=60,"31-60",IF(G64&lt;=90,"61-90","+90")))))</f>
        <v/>
      </c>
      <c r="I64" s="11"/>
    </row>
    <row r="65" customFormat="false" ht="15" hidden="false" customHeight="false" outlineLevel="0" collapsed="false">
      <c r="A65" s="6"/>
      <c r="B65" s="6"/>
      <c r="C65" s="6"/>
      <c r="D65" s="6"/>
      <c r="E65" s="7"/>
      <c r="F65" s="8"/>
      <c r="G65" s="9" t="str">
        <f aca="false">IF(OR(E65="",F65=""),"",MAX(0,$I$2-E65))</f>
        <v/>
      </c>
      <c r="H65" s="10" t="str">
        <f aca="false">IF(G65="","",IF(G65=0,"Por vencer",IF(G65&lt;=30,"1-30",IF(G65&lt;=60,"31-60",IF(G65&lt;=90,"61-90","+90")))))</f>
        <v/>
      </c>
      <c r="I65" s="11"/>
    </row>
    <row r="66" customFormat="false" ht="15" hidden="false" customHeight="false" outlineLevel="0" collapsed="false">
      <c r="A66" s="6"/>
      <c r="B66" s="6"/>
      <c r="C66" s="6"/>
      <c r="D66" s="6"/>
      <c r="E66" s="7"/>
      <c r="F66" s="8"/>
      <c r="G66" s="9" t="str">
        <f aca="false">IF(OR(E66="",F66=""),"",MAX(0,$I$2-E66))</f>
        <v/>
      </c>
      <c r="H66" s="10" t="str">
        <f aca="false">IF(G66="","",IF(G66=0,"Por vencer",IF(G66&lt;=30,"1-30",IF(G66&lt;=60,"31-60",IF(G66&lt;=90,"61-90","+90")))))</f>
        <v/>
      </c>
      <c r="I66" s="11"/>
    </row>
    <row r="67" customFormat="false" ht="15" hidden="false" customHeight="false" outlineLevel="0" collapsed="false">
      <c r="A67" s="6"/>
      <c r="B67" s="6"/>
      <c r="C67" s="6"/>
      <c r="D67" s="6"/>
      <c r="E67" s="7"/>
      <c r="F67" s="8"/>
      <c r="G67" s="9" t="str">
        <f aca="false">IF(OR(E67="",F67=""),"",MAX(0,$I$2-E67))</f>
        <v/>
      </c>
      <c r="H67" s="10" t="str">
        <f aca="false">IF(G67="","",IF(G67=0,"Por vencer",IF(G67&lt;=30,"1-30",IF(G67&lt;=60,"31-60",IF(G67&lt;=90,"61-90","+90")))))</f>
        <v/>
      </c>
      <c r="I67" s="11"/>
    </row>
    <row r="68" customFormat="false" ht="15" hidden="false" customHeight="false" outlineLevel="0" collapsed="false">
      <c r="A68" s="6"/>
      <c r="B68" s="6"/>
      <c r="C68" s="6"/>
      <c r="D68" s="6"/>
      <c r="E68" s="7"/>
      <c r="F68" s="8"/>
      <c r="G68" s="9" t="str">
        <f aca="false">IF(OR(E68="",F68=""),"",MAX(0,$I$2-E68))</f>
        <v/>
      </c>
      <c r="H68" s="10" t="str">
        <f aca="false">IF(G68="","",IF(G68=0,"Por vencer",IF(G68&lt;=30,"1-30",IF(G68&lt;=60,"31-60",IF(G68&lt;=90,"61-90","+90")))))</f>
        <v/>
      </c>
      <c r="I68" s="11"/>
    </row>
    <row r="69" customFormat="false" ht="15" hidden="false" customHeight="false" outlineLevel="0" collapsed="false">
      <c r="A69" s="6"/>
      <c r="B69" s="6"/>
      <c r="C69" s="6"/>
      <c r="D69" s="6"/>
      <c r="E69" s="7"/>
      <c r="F69" s="8"/>
      <c r="G69" s="9" t="str">
        <f aca="false">IF(OR(E69="",F69=""),"",MAX(0,$I$2-E69))</f>
        <v/>
      </c>
      <c r="H69" s="10" t="str">
        <f aca="false">IF(G69="","",IF(G69=0,"Por vencer",IF(G69&lt;=30,"1-30",IF(G69&lt;=60,"31-60",IF(G69&lt;=90,"61-90","+90")))))</f>
        <v/>
      </c>
      <c r="I69" s="11"/>
    </row>
    <row r="70" customFormat="false" ht="15" hidden="false" customHeight="false" outlineLevel="0" collapsed="false">
      <c r="A70" s="6"/>
      <c r="B70" s="6"/>
      <c r="C70" s="6"/>
      <c r="D70" s="6"/>
      <c r="E70" s="7"/>
      <c r="F70" s="8"/>
      <c r="G70" s="9" t="str">
        <f aca="false">IF(OR(E70="",F70=""),"",MAX(0,$I$2-E70))</f>
        <v/>
      </c>
      <c r="H70" s="10" t="str">
        <f aca="false">IF(G70="","",IF(G70=0,"Por vencer",IF(G70&lt;=30,"1-30",IF(G70&lt;=60,"31-60",IF(G70&lt;=90,"61-90","+90")))))</f>
        <v/>
      </c>
      <c r="I70" s="11"/>
    </row>
    <row r="71" customFormat="false" ht="15" hidden="false" customHeight="false" outlineLevel="0" collapsed="false">
      <c r="A71" s="6"/>
      <c r="B71" s="6"/>
      <c r="C71" s="6"/>
      <c r="D71" s="6"/>
      <c r="E71" s="7"/>
      <c r="F71" s="8"/>
      <c r="G71" s="9" t="str">
        <f aca="false">IF(OR(E71="",F71=""),"",MAX(0,$I$2-E71))</f>
        <v/>
      </c>
      <c r="H71" s="10" t="str">
        <f aca="false">IF(G71="","",IF(G71=0,"Por vencer",IF(G71&lt;=30,"1-30",IF(G71&lt;=60,"31-60",IF(G71&lt;=90,"61-90","+90")))))</f>
        <v/>
      </c>
      <c r="I71" s="11"/>
    </row>
    <row r="72" customFormat="false" ht="15" hidden="false" customHeight="false" outlineLevel="0" collapsed="false">
      <c r="A72" s="6"/>
      <c r="B72" s="6"/>
      <c r="C72" s="6"/>
      <c r="D72" s="6"/>
      <c r="E72" s="7"/>
      <c r="F72" s="8"/>
      <c r="G72" s="9" t="str">
        <f aca="false">IF(OR(E72="",F72=""),"",MAX(0,$I$2-E72))</f>
        <v/>
      </c>
      <c r="H72" s="10" t="str">
        <f aca="false">IF(G72="","",IF(G72=0,"Por vencer",IF(G72&lt;=30,"1-30",IF(G72&lt;=60,"31-60",IF(G72&lt;=90,"61-90","+90")))))</f>
        <v/>
      </c>
      <c r="I72" s="11"/>
    </row>
    <row r="73" customFormat="false" ht="15" hidden="false" customHeight="false" outlineLevel="0" collapsed="false">
      <c r="A73" s="6"/>
      <c r="B73" s="6"/>
      <c r="C73" s="6"/>
      <c r="D73" s="6"/>
      <c r="E73" s="7"/>
      <c r="F73" s="8"/>
      <c r="G73" s="9" t="str">
        <f aca="false">IF(OR(E73="",F73=""),"",MAX(0,$I$2-E73))</f>
        <v/>
      </c>
      <c r="H73" s="10" t="str">
        <f aca="false">IF(G73="","",IF(G73=0,"Por vencer",IF(G73&lt;=30,"1-30",IF(G73&lt;=60,"31-60",IF(G73&lt;=90,"61-90","+90")))))</f>
        <v/>
      </c>
      <c r="I73" s="11"/>
    </row>
    <row r="74" customFormat="false" ht="15" hidden="false" customHeight="false" outlineLevel="0" collapsed="false">
      <c r="A74" s="6"/>
      <c r="B74" s="6"/>
      <c r="C74" s="6"/>
      <c r="D74" s="6"/>
      <c r="E74" s="7"/>
      <c r="F74" s="8"/>
      <c r="G74" s="9" t="str">
        <f aca="false">IF(OR(E74="",F74=""),"",MAX(0,$I$2-E74))</f>
        <v/>
      </c>
      <c r="H74" s="10" t="str">
        <f aca="false">IF(G74="","",IF(G74=0,"Por vencer",IF(G74&lt;=30,"1-30",IF(G74&lt;=60,"31-60",IF(G74&lt;=90,"61-90","+90")))))</f>
        <v/>
      </c>
      <c r="I74" s="11"/>
    </row>
    <row r="75" customFormat="false" ht="15" hidden="false" customHeight="false" outlineLevel="0" collapsed="false">
      <c r="A75" s="6"/>
      <c r="B75" s="6"/>
      <c r="C75" s="6"/>
      <c r="D75" s="6"/>
      <c r="E75" s="7"/>
      <c r="F75" s="8"/>
      <c r="G75" s="9" t="str">
        <f aca="false">IF(OR(E75="",F75=""),"",MAX(0,$I$2-E75))</f>
        <v/>
      </c>
      <c r="H75" s="10" t="str">
        <f aca="false">IF(G75="","",IF(G75=0,"Por vencer",IF(G75&lt;=30,"1-30",IF(G75&lt;=60,"31-60",IF(G75&lt;=90,"61-90","+90")))))</f>
        <v/>
      </c>
      <c r="I75" s="11"/>
    </row>
    <row r="76" customFormat="false" ht="15" hidden="false" customHeight="false" outlineLevel="0" collapsed="false">
      <c r="A76" s="6"/>
      <c r="B76" s="6"/>
      <c r="C76" s="6"/>
      <c r="D76" s="6"/>
      <c r="E76" s="7"/>
      <c r="F76" s="8"/>
      <c r="G76" s="9" t="str">
        <f aca="false">IF(OR(E76="",F76=""),"",MAX(0,$I$2-E76))</f>
        <v/>
      </c>
      <c r="H76" s="10" t="str">
        <f aca="false">IF(G76="","",IF(G76=0,"Por vencer",IF(G76&lt;=30,"1-30",IF(G76&lt;=60,"31-60",IF(G76&lt;=90,"61-90","+90")))))</f>
        <v/>
      </c>
      <c r="I76" s="11"/>
    </row>
    <row r="77" customFormat="false" ht="15" hidden="false" customHeight="false" outlineLevel="0" collapsed="false">
      <c r="A77" s="6"/>
      <c r="B77" s="6"/>
      <c r="C77" s="6"/>
      <c r="D77" s="6"/>
      <c r="E77" s="7"/>
      <c r="F77" s="8"/>
      <c r="G77" s="9" t="str">
        <f aca="false">IF(OR(E77="",F77=""),"",MAX(0,$I$2-E77))</f>
        <v/>
      </c>
      <c r="H77" s="10" t="str">
        <f aca="false">IF(G77="","",IF(G77=0,"Por vencer",IF(G77&lt;=30,"1-30",IF(G77&lt;=60,"31-60",IF(G77&lt;=90,"61-90","+90")))))</f>
        <v/>
      </c>
      <c r="I77" s="11"/>
    </row>
    <row r="78" customFormat="false" ht="15" hidden="false" customHeight="false" outlineLevel="0" collapsed="false">
      <c r="A78" s="6"/>
      <c r="B78" s="6"/>
      <c r="C78" s="6"/>
      <c r="D78" s="6"/>
      <c r="E78" s="7"/>
      <c r="F78" s="8"/>
      <c r="G78" s="9" t="str">
        <f aca="false">IF(OR(E78="",F78=""),"",MAX(0,$I$2-E78))</f>
        <v/>
      </c>
      <c r="H78" s="10" t="str">
        <f aca="false">IF(G78="","",IF(G78=0,"Por vencer",IF(G78&lt;=30,"1-30",IF(G78&lt;=60,"31-60",IF(G78&lt;=90,"61-90","+90")))))</f>
        <v/>
      </c>
      <c r="I78" s="11"/>
    </row>
    <row r="79" customFormat="false" ht="15" hidden="false" customHeight="false" outlineLevel="0" collapsed="false">
      <c r="A79" s="6"/>
      <c r="B79" s="6"/>
      <c r="C79" s="6"/>
      <c r="D79" s="6"/>
      <c r="E79" s="7"/>
      <c r="F79" s="8"/>
      <c r="G79" s="9" t="str">
        <f aca="false">IF(OR(E79="",F79=""),"",MAX(0,$I$2-E79))</f>
        <v/>
      </c>
      <c r="H79" s="10" t="str">
        <f aca="false">IF(G79="","",IF(G79=0,"Por vencer",IF(G79&lt;=30,"1-30",IF(G79&lt;=60,"31-60",IF(G79&lt;=90,"61-90","+90")))))</f>
        <v/>
      </c>
      <c r="I79" s="11"/>
    </row>
    <row r="80" customFormat="false" ht="15" hidden="false" customHeight="false" outlineLevel="0" collapsed="false">
      <c r="A80" s="6"/>
      <c r="B80" s="6"/>
      <c r="C80" s="6"/>
      <c r="D80" s="6"/>
      <c r="E80" s="7"/>
      <c r="F80" s="8"/>
      <c r="G80" s="9" t="str">
        <f aca="false">IF(OR(E80="",F80=""),"",MAX(0,$I$2-E80))</f>
        <v/>
      </c>
      <c r="H80" s="10" t="str">
        <f aca="false">IF(G80="","",IF(G80=0,"Por vencer",IF(G80&lt;=30,"1-30",IF(G80&lt;=60,"31-60",IF(G80&lt;=90,"61-90","+90")))))</f>
        <v/>
      </c>
      <c r="I80" s="11"/>
    </row>
    <row r="81" customFormat="false" ht="15" hidden="false" customHeight="false" outlineLevel="0" collapsed="false">
      <c r="A81" s="6"/>
      <c r="B81" s="6"/>
      <c r="C81" s="6"/>
      <c r="D81" s="6"/>
      <c r="E81" s="7"/>
      <c r="F81" s="8"/>
      <c r="G81" s="9" t="str">
        <f aca="false">IF(OR(E81="",F81=""),"",MAX(0,$I$2-E81))</f>
        <v/>
      </c>
      <c r="H81" s="10" t="str">
        <f aca="false">IF(G81="","",IF(G81=0,"Por vencer",IF(G81&lt;=30,"1-30",IF(G81&lt;=60,"31-60",IF(G81&lt;=90,"61-90","+90")))))</f>
        <v/>
      </c>
      <c r="I81" s="11"/>
    </row>
    <row r="82" customFormat="false" ht="15" hidden="false" customHeight="false" outlineLevel="0" collapsed="false">
      <c r="A82" s="6"/>
      <c r="B82" s="6"/>
      <c r="C82" s="6"/>
      <c r="D82" s="6"/>
      <c r="E82" s="7"/>
      <c r="F82" s="8"/>
      <c r="G82" s="9" t="str">
        <f aca="false">IF(OR(E82="",F82=""),"",MAX(0,$I$2-E82))</f>
        <v/>
      </c>
      <c r="H82" s="10" t="str">
        <f aca="false">IF(G82="","",IF(G82=0,"Por vencer",IF(G82&lt;=30,"1-30",IF(G82&lt;=60,"31-60",IF(G82&lt;=90,"61-90","+90")))))</f>
        <v/>
      </c>
      <c r="I82" s="11"/>
    </row>
    <row r="83" customFormat="false" ht="15" hidden="false" customHeight="false" outlineLevel="0" collapsed="false">
      <c r="A83" s="6"/>
      <c r="B83" s="6"/>
      <c r="C83" s="6"/>
      <c r="D83" s="6"/>
      <c r="E83" s="7"/>
      <c r="F83" s="8"/>
      <c r="G83" s="9" t="str">
        <f aca="false">IF(OR(E83="",F83=""),"",MAX(0,$I$2-E83))</f>
        <v/>
      </c>
      <c r="H83" s="10" t="str">
        <f aca="false">IF(G83="","",IF(G83=0,"Por vencer",IF(G83&lt;=30,"1-30",IF(G83&lt;=60,"31-60",IF(G83&lt;=90,"61-90","+90")))))</f>
        <v/>
      </c>
      <c r="I83" s="11"/>
    </row>
    <row r="84" customFormat="false" ht="15" hidden="false" customHeight="false" outlineLevel="0" collapsed="false">
      <c r="A84" s="6"/>
      <c r="B84" s="6"/>
      <c r="C84" s="6"/>
      <c r="D84" s="6"/>
      <c r="E84" s="7"/>
      <c r="F84" s="8"/>
      <c r="G84" s="9" t="str">
        <f aca="false">IF(OR(E84="",F84=""),"",MAX(0,$I$2-E84))</f>
        <v/>
      </c>
      <c r="H84" s="10" t="str">
        <f aca="false">IF(G84="","",IF(G84=0,"Por vencer",IF(G84&lt;=30,"1-30",IF(G84&lt;=60,"31-60",IF(G84&lt;=90,"61-90","+90")))))</f>
        <v/>
      </c>
      <c r="I84" s="11"/>
    </row>
    <row r="85" customFormat="false" ht="15" hidden="false" customHeight="false" outlineLevel="0" collapsed="false">
      <c r="A85" s="6"/>
      <c r="B85" s="6"/>
      <c r="C85" s="6"/>
      <c r="D85" s="6"/>
      <c r="E85" s="7"/>
      <c r="F85" s="8"/>
      <c r="G85" s="9" t="str">
        <f aca="false">IF(OR(E85="",F85=""),"",MAX(0,$I$2-E85))</f>
        <v/>
      </c>
      <c r="H85" s="10" t="str">
        <f aca="false">IF(G85="","",IF(G85=0,"Por vencer",IF(G85&lt;=30,"1-30",IF(G85&lt;=60,"31-60",IF(G85&lt;=90,"61-90","+90")))))</f>
        <v/>
      </c>
      <c r="I85" s="11"/>
    </row>
    <row r="86" customFormat="false" ht="15" hidden="false" customHeight="false" outlineLevel="0" collapsed="false">
      <c r="A86" s="6"/>
      <c r="B86" s="6"/>
      <c r="C86" s="6"/>
      <c r="D86" s="6"/>
      <c r="E86" s="7"/>
      <c r="F86" s="8"/>
      <c r="G86" s="9" t="str">
        <f aca="false">IF(OR(E86="",F86=""),"",MAX(0,$I$2-E86))</f>
        <v/>
      </c>
      <c r="H86" s="10" t="str">
        <f aca="false">IF(G86="","",IF(G86=0,"Por vencer",IF(G86&lt;=30,"1-30",IF(G86&lt;=60,"31-60",IF(G86&lt;=90,"61-90","+90")))))</f>
        <v/>
      </c>
      <c r="I86" s="11"/>
    </row>
    <row r="87" customFormat="false" ht="15" hidden="false" customHeight="false" outlineLevel="0" collapsed="false">
      <c r="A87" s="6"/>
      <c r="B87" s="6"/>
      <c r="C87" s="6"/>
      <c r="D87" s="6"/>
      <c r="E87" s="7"/>
      <c r="F87" s="8"/>
      <c r="G87" s="9" t="str">
        <f aca="false">IF(OR(E87="",F87=""),"",MAX(0,$I$2-E87))</f>
        <v/>
      </c>
      <c r="H87" s="10" t="str">
        <f aca="false">IF(G87="","",IF(G87=0,"Por vencer",IF(G87&lt;=30,"1-30",IF(G87&lt;=60,"31-60",IF(G87&lt;=90,"61-90","+90")))))</f>
        <v/>
      </c>
      <c r="I87" s="11"/>
    </row>
    <row r="88" customFormat="false" ht="15" hidden="false" customHeight="false" outlineLevel="0" collapsed="false">
      <c r="A88" s="6"/>
      <c r="B88" s="6"/>
      <c r="C88" s="6"/>
      <c r="D88" s="6"/>
      <c r="E88" s="7"/>
      <c r="F88" s="8"/>
      <c r="G88" s="9" t="str">
        <f aca="false">IF(OR(E88="",F88=""),"",MAX(0,$I$2-E88))</f>
        <v/>
      </c>
      <c r="H88" s="10" t="str">
        <f aca="false">IF(G88="","",IF(G88=0,"Por vencer",IF(G88&lt;=30,"1-30",IF(G88&lt;=60,"31-60",IF(G88&lt;=90,"61-90","+90")))))</f>
        <v/>
      </c>
      <c r="I88" s="11"/>
    </row>
    <row r="89" customFormat="false" ht="15" hidden="false" customHeight="false" outlineLevel="0" collapsed="false">
      <c r="A89" s="6"/>
      <c r="B89" s="6"/>
      <c r="C89" s="6"/>
      <c r="D89" s="6"/>
      <c r="E89" s="7"/>
      <c r="F89" s="8"/>
      <c r="G89" s="9" t="str">
        <f aca="false">IF(OR(E89="",F89=""),"",MAX(0,$I$2-E89))</f>
        <v/>
      </c>
      <c r="H89" s="10" t="str">
        <f aca="false">IF(G89="","",IF(G89=0,"Por vencer",IF(G89&lt;=30,"1-30",IF(G89&lt;=60,"31-60",IF(G89&lt;=90,"61-90","+90")))))</f>
        <v/>
      </c>
      <c r="I89" s="11"/>
    </row>
    <row r="90" customFormat="false" ht="15" hidden="false" customHeight="false" outlineLevel="0" collapsed="false">
      <c r="A90" s="6"/>
      <c r="B90" s="6"/>
      <c r="C90" s="6"/>
      <c r="D90" s="6"/>
      <c r="E90" s="7"/>
      <c r="F90" s="8"/>
      <c r="G90" s="9" t="str">
        <f aca="false">IF(OR(E90="",F90=""),"",MAX(0,$I$2-E90))</f>
        <v/>
      </c>
      <c r="H90" s="10" t="str">
        <f aca="false">IF(G90="","",IF(G90=0,"Por vencer",IF(G90&lt;=30,"1-30",IF(G90&lt;=60,"31-60",IF(G90&lt;=90,"61-90","+90")))))</f>
        <v/>
      </c>
      <c r="I90" s="11"/>
    </row>
    <row r="91" customFormat="false" ht="15" hidden="false" customHeight="false" outlineLevel="0" collapsed="false">
      <c r="A91" s="6"/>
      <c r="B91" s="6"/>
      <c r="C91" s="6"/>
      <c r="D91" s="6"/>
      <c r="E91" s="7"/>
      <c r="F91" s="8"/>
      <c r="G91" s="9" t="str">
        <f aca="false">IF(OR(E91="",F91=""),"",MAX(0,$I$2-E91))</f>
        <v/>
      </c>
      <c r="H91" s="10" t="str">
        <f aca="false">IF(G91="","",IF(G91=0,"Por vencer",IF(G91&lt;=30,"1-30",IF(G91&lt;=60,"31-60",IF(G91&lt;=90,"61-90","+90")))))</f>
        <v/>
      </c>
      <c r="I91" s="11"/>
    </row>
    <row r="92" customFormat="false" ht="15" hidden="false" customHeight="false" outlineLevel="0" collapsed="false">
      <c r="A92" s="6"/>
      <c r="B92" s="6"/>
      <c r="C92" s="6"/>
      <c r="D92" s="6"/>
      <c r="E92" s="7"/>
      <c r="F92" s="8"/>
      <c r="G92" s="9" t="str">
        <f aca="false">IF(OR(E92="",F92=""),"",MAX(0,$I$2-E92))</f>
        <v/>
      </c>
      <c r="H92" s="10" t="str">
        <f aca="false">IF(G92="","",IF(G92=0,"Por vencer",IF(G92&lt;=30,"1-30",IF(G92&lt;=60,"31-60",IF(G92&lt;=90,"61-90","+90")))))</f>
        <v/>
      </c>
      <c r="I92" s="11"/>
    </row>
    <row r="93" customFormat="false" ht="15" hidden="false" customHeight="false" outlineLevel="0" collapsed="false">
      <c r="A93" s="6"/>
      <c r="B93" s="6"/>
      <c r="C93" s="6"/>
      <c r="D93" s="6"/>
      <c r="E93" s="7"/>
      <c r="F93" s="8"/>
      <c r="G93" s="9" t="str">
        <f aca="false">IF(OR(E93="",F93=""),"",MAX(0,$I$2-E93))</f>
        <v/>
      </c>
      <c r="H93" s="10" t="str">
        <f aca="false">IF(G93="","",IF(G93=0,"Por vencer",IF(G93&lt;=30,"1-30",IF(G93&lt;=60,"31-60",IF(G93&lt;=90,"61-90","+90")))))</f>
        <v/>
      </c>
      <c r="I93" s="11"/>
    </row>
    <row r="94" customFormat="false" ht="15" hidden="false" customHeight="false" outlineLevel="0" collapsed="false">
      <c r="A94" s="6"/>
      <c r="B94" s="6"/>
      <c r="C94" s="6"/>
      <c r="D94" s="6"/>
      <c r="E94" s="7"/>
      <c r="F94" s="8"/>
      <c r="G94" s="9" t="str">
        <f aca="false">IF(OR(E94="",F94=""),"",MAX(0,$I$2-E94))</f>
        <v/>
      </c>
      <c r="H94" s="10" t="str">
        <f aca="false">IF(G94="","",IF(G94=0,"Por vencer",IF(G94&lt;=30,"1-30",IF(G94&lt;=60,"31-60",IF(G94&lt;=90,"61-90","+90")))))</f>
        <v/>
      </c>
      <c r="I94" s="11"/>
    </row>
    <row r="95" customFormat="false" ht="15" hidden="false" customHeight="false" outlineLevel="0" collapsed="false">
      <c r="A95" s="6"/>
      <c r="B95" s="6"/>
      <c r="C95" s="6"/>
      <c r="D95" s="6"/>
      <c r="E95" s="7"/>
      <c r="F95" s="8"/>
      <c r="G95" s="9" t="str">
        <f aca="false">IF(OR(E95="",F95=""),"",MAX(0,$I$2-E95))</f>
        <v/>
      </c>
      <c r="H95" s="10" t="str">
        <f aca="false">IF(G95="","",IF(G95=0,"Por vencer",IF(G95&lt;=30,"1-30",IF(G95&lt;=60,"31-60",IF(G95&lt;=90,"61-90","+90")))))</f>
        <v/>
      </c>
      <c r="I95" s="11"/>
    </row>
    <row r="96" customFormat="false" ht="15" hidden="false" customHeight="false" outlineLevel="0" collapsed="false">
      <c r="A96" s="6"/>
      <c r="B96" s="6"/>
      <c r="C96" s="6"/>
      <c r="D96" s="6"/>
      <c r="E96" s="7"/>
      <c r="F96" s="8"/>
      <c r="G96" s="9" t="str">
        <f aca="false">IF(OR(E96="",F96=""),"",MAX(0,$I$2-E96))</f>
        <v/>
      </c>
      <c r="H96" s="10" t="str">
        <f aca="false">IF(G96="","",IF(G96=0,"Por vencer",IF(G96&lt;=30,"1-30",IF(G96&lt;=60,"31-60",IF(G96&lt;=90,"61-90","+90")))))</f>
        <v/>
      </c>
      <c r="I96" s="11"/>
    </row>
    <row r="97" customFormat="false" ht="15" hidden="false" customHeight="false" outlineLevel="0" collapsed="false">
      <c r="A97" s="6"/>
      <c r="B97" s="6"/>
      <c r="C97" s="6"/>
      <c r="D97" s="6"/>
      <c r="E97" s="7"/>
      <c r="F97" s="8"/>
      <c r="G97" s="9" t="str">
        <f aca="false">IF(OR(E97="",F97=""),"",MAX(0,$I$2-E97))</f>
        <v/>
      </c>
      <c r="H97" s="10" t="str">
        <f aca="false">IF(G97="","",IF(G97=0,"Por vencer",IF(G97&lt;=30,"1-30",IF(G97&lt;=60,"31-60",IF(G97&lt;=90,"61-90","+90")))))</f>
        <v/>
      </c>
      <c r="I97" s="11"/>
    </row>
    <row r="98" customFormat="false" ht="15" hidden="false" customHeight="false" outlineLevel="0" collapsed="false">
      <c r="A98" s="6"/>
      <c r="B98" s="6"/>
      <c r="C98" s="6"/>
      <c r="D98" s="6"/>
      <c r="E98" s="7"/>
      <c r="F98" s="8"/>
      <c r="G98" s="9" t="str">
        <f aca="false">IF(OR(E98="",F98=""),"",MAX(0,$I$2-E98))</f>
        <v/>
      </c>
      <c r="H98" s="10" t="str">
        <f aca="false">IF(G98="","",IF(G98=0,"Por vencer",IF(G98&lt;=30,"1-30",IF(G98&lt;=60,"31-60",IF(G98&lt;=90,"61-90","+90")))))</f>
        <v/>
      </c>
      <c r="I98" s="11"/>
    </row>
    <row r="99" customFormat="false" ht="15" hidden="false" customHeight="false" outlineLevel="0" collapsed="false">
      <c r="A99" s="6"/>
      <c r="B99" s="6"/>
      <c r="C99" s="6"/>
      <c r="D99" s="6"/>
      <c r="E99" s="7"/>
      <c r="F99" s="8"/>
      <c r="G99" s="9" t="str">
        <f aca="false">IF(OR(E99="",F99=""),"",MAX(0,$I$2-E99))</f>
        <v/>
      </c>
      <c r="H99" s="10" t="str">
        <f aca="false">IF(G99="","",IF(G99=0,"Por vencer",IF(G99&lt;=30,"1-30",IF(G99&lt;=60,"31-60",IF(G99&lt;=90,"61-90","+90")))))</f>
        <v/>
      </c>
      <c r="I99" s="11"/>
    </row>
    <row r="100" customFormat="false" ht="15" hidden="false" customHeight="false" outlineLevel="0" collapsed="false">
      <c r="A100" s="6"/>
      <c r="B100" s="6"/>
      <c r="C100" s="6"/>
      <c r="D100" s="6"/>
      <c r="E100" s="7"/>
      <c r="F100" s="8"/>
      <c r="G100" s="9" t="str">
        <f aca="false">IF(OR(E100="",F100=""),"",MAX(0,$I$2-E100))</f>
        <v/>
      </c>
      <c r="H100" s="10" t="str">
        <f aca="false">IF(G100="","",IF(G100=0,"Por vencer",IF(G100&lt;=30,"1-30",IF(G100&lt;=60,"31-60",IF(G100&lt;=90,"61-90","+90")))))</f>
        <v/>
      </c>
      <c r="I100" s="11"/>
    </row>
    <row r="101" customFormat="false" ht="15" hidden="false" customHeight="false" outlineLevel="0" collapsed="false">
      <c r="A101" s="6"/>
      <c r="B101" s="6"/>
      <c r="C101" s="6"/>
      <c r="D101" s="6"/>
      <c r="E101" s="7"/>
      <c r="F101" s="8"/>
      <c r="G101" s="9" t="str">
        <f aca="false">IF(OR(E101="",F101=""),"",MAX(0,$I$2-E101))</f>
        <v/>
      </c>
      <c r="H101" s="10" t="str">
        <f aca="false">IF(G101="","",IF(G101=0,"Por vencer",IF(G101&lt;=30,"1-30",IF(G101&lt;=60,"31-60",IF(G101&lt;=90,"61-90","+90")))))</f>
        <v/>
      </c>
      <c r="I101" s="11"/>
    </row>
    <row r="102" customFormat="false" ht="15" hidden="false" customHeight="false" outlineLevel="0" collapsed="false">
      <c r="A102" s="6"/>
      <c r="B102" s="6"/>
      <c r="C102" s="6"/>
      <c r="D102" s="6"/>
      <c r="E102" s="7"/>
      <c r="F102" s="8"/>
      <c r="G102" s="9" t="str">
        <f aca="false">IF(OR(E102="",F102=""),"",MAX(0,$I$2-E102))</f>
        <v/>
      </c>
      <c r="H102" s="10" t="str">
        <f aca="false">IF(G102="","",IF(G102=0,"Por vencer",IF(G102&lt;=30,"1-30",IF(G102&lt;=60,"31-60",IF(G102&lt;=90,"61-90","+90")))))</f>
        <v/>
      </c>
      <c r="I102" s="11"/>
    </row>
    <row r="103" customFormat="false" ht="15" hidden="false" customHeight="false" outlineLevel="0" collapsed="false">
      <c r="A103" s="6"/>
      <c r="B103" s="6"/>
      <c r="C103" s="6"/>
      <c r="D103" s="6"/>
      <c r="E103" s="7"/>
      <c r="F103" s="8"/>
      <c r="G103" s="9" t="str">
        <f aca="false">IF(OR(E103="",F103=""),"",MAX(0,$I$2-E103))</f>
        <v/>
      </c>
      <c r="H103" s="10" t="str">
        <f aca="false">IF(G103="","",IF(G103=0,"Por vencer",IF(G103&lt;=30,"1-30",IF(G103&lt;=60,"31-60",IF(G103&lt;=90,"61-90","+90")))))</f>
        <v/>
      </c>
      <c r="I103" s="11"/>
    </row>
    <row r="104" customFormat="false" ht="15" hidden="false" customHeight="false" outlineLevel="0" collapsed="false">
      <c r="A104" s="6"/>
      <c r="B104" s="6"/>
      <c r="C104" s="6"/>
      <c r="D104" s="6"/>
      <c r="E104" s="7"/>
      <c r="F104" s="8"/>
      <c r="G104" s="9" t="str">
        <f aca="false">IF(OR(E104="",F104=""),"",MAX(0,$I$2-E104))</f>
        <v/>
      </c>
      <c r="H104" s="10" t="str">
        <f aca="false">IF(G104="","",IF(G104=0,"Por vencer",IF(G104&lt;=30,"1-30",IF(G104&lt;=60,"31-60",IF(G104&lt;=90,"61-90","+90")))))</f>
        <v/>
      </c>
      <c r="I104" s="11"/>
    </row>
    <row r="105" customFormat="false" ht="15" hidden="false" customHeight="false" outlineLevel="0" collapsed="false">
      <c r="A105" s="6"/>
      <c r="B105" s="6"/>
      <c r="C105" s="6"/>
      <c r="D105" s="6"/>
      <c r="E105" s="7"/>
      <c r="F105" s="8"/>
      <c r="G105" s="9" t="str">
        <f aca="false">IF(OR(E105="",F105=""),"",MAX(0,$I$2-E105))</f>
        <v/>
      </c>
      <c r="H105" s="10" t="str">
        <f aca="false">IF(G105="","",IF(G105=0,"Por vencer",IF(G105&lt;=30,"1-30",IF(G105&lt;=60,"31-60",IF(G105&lt;=90,"61-90","+90")))))</f>
        <v/>
      </c>
      <c r="I105" s="11"/>
    </row>
    <row r="106" customFormat="false" ht="15" hidden="false" customHeight="false" outlineLevel="0" collapsed="false">
      <c r="A106" s="6"/>
      <c r="B106" s="6"/>
      <c r="C106" s="6"/>
      <c r="D106" s="6"/>
      <c r="E106" s="7"/>
      <c r="F106" s="8"/>
      <c r="G106" s="9" t="str">
        <f aca="false">IF(OR(E106="",F106=""),"",MAX(0,$I$2-E106))</f>
        <v/>
      </c>
      <c r="H106" s="10" t="str">
        <f aca="false">IF(G106="","",IF(G106=0,"Por vencer",IF(G106&lt;=30,"1-30",IF(G106&lt;=60,"31-60",IF(G106&lt;=90,"61-90","+90")))))</f>
        <v/>
      </c>
      <c r="I106" s="11"/>
    </row>
    <row r="107" customFormat="false" ht="15" hidden="false" customHeight="false" outlineLevel="0" collapsed="false">
      <c r="A107" s="6"/>
      <c r="B107" s="6"/>
      <c r="C107" s="6"/>
      <c r="D107" s="6"/>
      <c r="E107" s="7"/>
      <c r="F107" s="8"/>
      <c r="G107" s="9" t="str">
        <f aca="false">IF(OR(E107="",F107=""),"",MAX(0,$I$2-E107))</f>
        <v/>
      </c>
      <c r="H107" s="10" t="str">
        <f aca="false">IF(G107="","",IF(G107=0,"Por vencer",IF(G107&lt;=30,"1-30",IF(G107&lt;=60,"31-60",IF(G107&lt;=90,"61-90","+90")))))</f>
        <v/>
      </c>
      <c r="I107" s="11"/>
    </row>
    <row r="108" customFormat="false" ht="15" hidden="false" customHeight="false" outlineLevel="0" collapsed="false">
      <c r="A108" s="6"/>
      <c r="B108" s="6"/>
      <c r="C108" s="6"/>
      <c r="D108" s="6"/>
      <c r="E108" s="7"/>
      <c r="F108" s="8"/>
      <c r="G108" s="9" t="str">
        <f aca="false">IF(OR(E108="",F108=""),"",MAX(0,$I$2-E108))</f>
        <v/>
      </c>
      <c r="H108" s="10" t="str">
        <f aca="false">IF(G108="","",IF(G108=0,"Por vencer",IF(G108&lt;=30,"1-30",IF(G108&lt;=60,"31-60",IF(G108&lt;=90,"61-90","+90")))))</f>
        <v/>
      </c>
      <c r="I108" s="11"/>
    </row>
    <row r="109" customFormat="false" ht="15" hidden="false" customHeight="false" outlineLevel="0" collapsed="false">
      <c r="A109" s="6"/>
      <c r="B109" s="6"/>
      <c r="C109" s="6"/>
      <c r="D109" s="6"/>
      <c r="E109" s="7"/>
      <c r="F109" s="8"/>
      <c r="G109" s="9" t="str">
        <f aca="false">IF(OR(E109="",F109=""),"",MAX(0,$I$2-E109))</f>
        <v/>
      </c>
      <c r="H109" s="10" t="str">
        <f aca="false">IF(G109="","",IF(G109=0,"Por vencer",IF(G109&lt;=30,"1-30",IF(G109&lt;=60,"31-60",IF(G109&lt;=90,"61-90","+90")))))</f>
        <v/>
      </c>
      <c r="I109" s="11"/>
    </row>
    <row r="110" customFormat="false" ht="15" hidden="false" customHeight="false" outlineLevel="0" collapsed="false">
      <c r="A110" s="6"/>
      <c r="B110" s="6"/>
      <c r="C110" s="6"/>
      <c r="D110" s="6"/>
      <c r="E110" s="7"/>
      <c r="F110" s="8"/>
      <c r="G110" s="9" t="str">
        <f aca="false">IF(OR(E110="",F110=""),"",MAX(0,$I$2-E110))</f>
        <v/>
      </c>
      <c r="H110" s="10" t="str">
        <f aca="false">IF(G110="","",IF(G110=0,"Por vencer",IF(G110&lt;=30,"1-30",IF(G110&lt;=60,"31-60",IF(G110&lt;=90,"61-90","+90")))))</f>
        <v/>
      </c>
      <c r="I110" s="11"/>
    </row>
    <row r="111" customFormat="false" ht="15" hidden="false" customHeight="false" outlineLevel="0" collapsed="false">
      <c r="A111" s="6"/>
      <c r="B111" s="6"/>
      <c r="C111" s="6"/>
      <c r="D111" s="6"/>
      <c r="E111" s="7"/>
      <c r="F111" s="8"/>
      <c r="G111" s="9" t="str">
        <f aca="false">IF(OR(E111="",F111=""),"",MAX(0,$I$2-E111))</f>
        <v/>
      </c>
      <c r="H111" s="10" t="str">
        <f aca="false">IF(G111="","",IF(G111=0,"Por vencer",IF(G111&lt;=30,"1-30",IF(G111&lt;=60,"31-60",IF(G111&lt;=90,"61-90","+90")))))</f>
        <v/>
      </c>
      <c r="I111" s="11"/>
    </row>
    <row r="112" customFormat="false" ht="15" hidden="false" customHeight="false" outlineLevel="0" collapsed="false">
      <c r="A112" s="6"/>
      <c r="B112" s="6"/>
      <c r="C112" s="6"/>
      <c r="D112" s="6"/>
      <c r="E112" s="7"/>
      <c r="F112" s="8"/>
      <c r="G112" s="9" t="str">
        <f aca="false">IF(OR(E112="",F112=""),"",MAX(0,$I$2-E112))</f>
        <v/>
      </c>
      <c r="H112" s="10" t="str">
        <f aca="false">IF(G112="","",IF(G112=0,"Por vencer",IF(G112&lt;=30,"1-30",IF(G112&lt;=60,"31-60",IF(G112&lt;=90,"61-90","+90")))))</f>
        <v/>
      </c>
      <c r="I112" s="11"/>
    </row>
    <row r="113" customFormat="false" ht="15" hidden="false" customHeight="false" outlineLevel="0" collapsed="false">
      <c r="A113" s="6"/>
      <c r="B113" s="6"/>
      <c r="C113" s="6"/>
      <c r="D113" s="6"/>
      <c r="E113" s="7"/>
      <c r="F113" s="8"/>
      <c r="G113" s="9" t="str">
        <f aca="false">IF(OR(E113="",F113=""),"",MAX(0,$I$2-E113))</f>
        <v/>
      </c>
      <c r="H113" s="10" t="str">
        <f aca="false">IF(G113="","",IF(G113=0,"Por vencer",IF(G113&lt;=30,"1-30",IF(G113&lt;=60,"31-60",IF(G113&lt;=90,"61-90","+90")))))</f>
        <v/>
      </c>
      <c r="I113" s="11"/>
    </row>
    <row r="114" customFormat="false" ht="15" hidden="false" customHeight="false" outlineLevel="0" collapsed="false">
      <c r="A114" s="6"/>
      <c r="B114" s="6"/>
      <c r="C114" s="6"/>
      <c r="D114" s="6"/>
      <c r="E114" s="7"/>
      <c r="F114" s="8"/>
      <c r="G114" s="9" t="str">
        <f aca="false">IF(OR(E114="",F114=""),"",MAX(0,$I$2-E114))</f>
        <v/>
      </c>
      <c r="H114" s="10" t="str">
        <f aca="false">IF(G114="","",IF(G114=0,"Por vencer",IF(G114&lt;=30,"1-30",IF(G114&lt;=60,"31-60",IF(G114&lt;=90,"61-90","+90")))))</f>
        <v/>
      </c>
      <c r="I114" s="11"/>
    </row>
    <row r="115" customFormat="false" ht="15" hidden="false" customHeight="false" outlineLevel="0" collapsed="false">
      <c r="A115" s="6"/>
      <c r="B115" s="6"/>
      <c r="C115" s="6"/>
      <c r="D115" s="6"/>
      <c r="E115" s="7"/>
      <c r="F115" s="8"/>
      <c r="G115" s="9" t="str">
        <f aca="false">IF(OR(E115="",F115=""),"",MAX(0,$I$2-E115))</f>
        <v/>
      </c>
      <c r="H115" s="10" t="str">
        <f aca="false">IF(G115="","",IF(G115=0,"Por vencer",IF(G115&lt;=30,"1-30",IF(G115&lt;=60,"31-60",IF(G115&lt;=90,"61-90","+90")))))</f>
        <v/>
      </c>
      <c r="I115" s="11"/>
    </row>
    <row r="116" customFormat="false" ht="15" hidden="false" customHeight="false" outlineLevel="0" collapsed="false">
      <c r="A116" s="6"/>
      <c r="B116" s="6"/>
      <c r="C116" s="6"/>
      <c r="D116" s="6"/>
      <c r="E116" s="7"/>
      <c r="F116" s="8"/>
      <c r="G116" s="9" t="str">
        <f aca="false">IF(OR(E116="",F116=""),"",MAX(0,$I$2-E116))</f>
        <v/>
      </c>
      <c r="H116" s="10" t="str">
        <f aca="false">IF(G116="","",IF(G116=0,"Por vencer",IF(G116&lt;=30,"1-30",IF(G116&lt;=60,"31-60",IF(G116&lt;=90,"61-90","+90")))))</f>
        <v/>
      </c>
      <c r="I116" s="11"/>
    </row>
    <row r="117" customFormat="false" ht="15" hidden="false" customHeight="false" outlineLevel="0" collapsed="false">
      <c r="A117" s="6"/>
      <c r="B117" s="6"/>
      <c r="C117" s="6"/>
      <c r="D117" s="6"/>
      <c r="E117" s="7"/>
      <c r="F117" s="8"/>
      <c r="G117" s="9" t="str">
        <f aca="false">IF(OR(E117="",F117=""),"",MAX(0,$I$2-E117))</f>
        <v/>
      </c>
      <c r="H117" s="10" t="str">
        <f aca="false">IF(G117="","",IF(G117=0,"Por vencer",IF(G117&lt;=30,"1-30",IF(G117&lt;=60,"31-60",IF(G117&lt;=90,"61-90","+90")))))</f>
        <v/>
      </c>
      <c r="I117" s="11"/>
    </row>
    <row r="118" customFormat="false" ht="15" hidden="false" customHeight="false" outlineLevel="0" collapsed="false">
      <c r="A118" s="6"/>
      <c r="B118" s="6"/>
      <c r="C118" s="6"/>
      <c r="D118" s="6"/>
      <c r="E118" s="7"/>
      <c r="F118" s="8"/>
      <c r="G118" s="9" t="str">
        <f aca="false">IF(OR(E118="",F118=""),"",MAX(0,$I$2-E118))</f>
        <v/>
      </c>
      <c r="H118" s="10" t="str">
        <f aca="false">IF(G118="","",IF(G118=0,"Por vencer",IF(G118&lt;=30,"1-30",IF(G118&lt;=60,"31-60",IF(G118&lt;=90,"61-90","+90")))))</f>
        <v/>
      </c>
      <c r="I118" s="11"/>
    </row>
    <row r="119" customFormat="false" ht="15" hidden="false" customHeight="false" outlineLevel="0" collapsed="false">
      <c r="A119" s="6"/>
      <c r="B119" s="6"/>
      <c r="C119" s="6"/>
      <c r="D119" s="6"/>
      <c r="E119" s="7"/>
      <c r="F119" s="8"/>
      <c r="G119" s="9" t="str">
        <f aca="false">IF(OR(E119="",F119=""),"",MAX(0,$I$2-E119))</f>
        <v/>
      </c>
      <c r="H119" s="10" t="str">
        <f aca="false">IF(G119="","",IF(G119=0,"Por vencer",IF(G119&lt;=30,"1-30",IF(G119&lt;=60,"31-60",IF(G119&lt;=90,"61-90","+90")))))</f>
        <v/>
      </c>
      <c r="I119" s="11"/>
    </row>
    <row r="120" customFormat="false" ht="15" hidden="false" customHeight="false" outlineLevel="0" collapsed="false">
      <c r="A120" s="6"/>
      <c r="B120" s="6"/>
      <c r="C120" s="6"/>
      <c r="D120" s="6"/>
      <c r="E120" s="7"/>
      <c r="F120" s="8"/>
      <c r="G120" s="9" t="str">
        <f aca="false">IF(OR(E120="",F120=""),"",MAX(0,$I$2-E120))</f>
        <v/>
      </c>
      <c r="H120" s="10" t="str">
        <f aca="false">IF(G120="","",IF(G120=0,"Por vencer",IF(G120&lt;=30,"1-30",IF(G120&lt;=60,"31-60",IF(G120&lt;=90,"61-90","+90")))))</f>
        <v/>
      </c>
      <c r="I120" s="11"/>
    </row>
    <row r="121" customFormat="false" ht="15" hidden="false" customHeight="false" outlineLevel="0" collapsed="false">
      <c r="A121" s="6"/>
      <c r="B121" s="6"/>
      <c r="C121" s="6"/>
      <c r="D121" s="6"/>
      <c r="E121" s="7"/>
      <c r="F121" s="8"/>
      <c r="G121" s="9" t="str">
        <f aca="false">IF(OR(E121="",F121=""),"",MAX(0,$I$2-E121))</f>
        <v/>
      </c>
      <c r="H121" s="10" t="str">
        <f aca="false">IF(G121="","",IF(G121=0,"Por vencer",IF(G121&lt;=30,"1-30",IF(G121&lt;=60,"31-60",IF(G121&lt;=90,"61-90","+90")))))</f>
        <v/>
      </c>
      <c r="I121" s="11"/>
    </row>
    <row r="122" customFormat="false" ht="15" hidden="false" customHeight="false" outlineLevel="0" collapsed="false">
      <c r="A122" s="6"/>
      <c r="B122" s="6"/>
      <c r="C122" s="6"/>
      <c r="D122" s="6"/>
      <c r="E122" s="7"/>
      <c r="F122" s="8"/>
      <c r="G122" s="9" t="str">
        <f aca="false">IF(OR(E122="",F122=""),"",MAX(0,$I$2-E122))</f>
        <v/>
      </c>
      <c r="H122" s="10" t="str">
        <f aca="false">IF(G122="","",IF(G122=0,"Por vencer",IF(G122&lt;=30,"1-30",IF(G122&lt;=60,"31-60",IF(G122&lt;=90,"61-90","+90")))))</f>
        <v/>
      </c>
      <c r="I122" s="11"/>
    </row>
    <row r="123" customFormat="false" ht="15" hidden="false" customHeight="false" outlineLevel="0" collapsed="false">
      <c r="A123" s="6"/>
      <c r="B123" s="6"/>
      <c r="C123" s="6"/>
      <c r="D123" s="6"/>
      <c r="E123" s="7"/>
      <c r="F123" s="8"/>
      <c r="G123" s="9" t="str">
        <f aca="false">IF(OR(E123="",F123=""),"",MAX(0,$I$2-E123))</f>
        <v/>
      </c>
      <c r="H123" s="10" t="str">
        <f aca="false">IF(G123="","",IF(G123=0,"Por vencer",IF(G123&lt;=30,"1-30",IF(G123&lt;=60,"31-60",IF(G123&lt;=90,"61-90","+90")))))</f>
        <v/>
      </c>
      <c r="I123" s="11"/>
    </row>
    <row r="124" customFormat="false" ht="15" hidden="false" customHeight="false" outlineLevel="0" collapsed="false">
      <c r="A124" s="6"/>
      <c r="B124" s="6"/>
      <c r="C124" s="6"/>
      <c r="D124" s="6"/>
      <c r="E124" s="7"/>
      <c r="F124" s="8"/>
      <c r="G124" s="9" t="str">
        <f aca="false">IF(OR(E124="",F124=""),"",MAX(0,$I$2-E124))</f>
        <v/>
      </c>
      <c r="H124" s="10" t="str">
        <f aca="false">IF(G124="","",IF(G124=0,"Por vencer",IF(G124&lt;=30,"1-30",IF(G124&lt;=60,"31-60",IF(G124&lt;=90,"61-90","+90")))))</f>
        <v/>
      </c>
      <c r="I124" s="11"/>
    </row>
    <row r="125" customFormat="false" ht="15" hidden="false" customHeight="false" outlineLevel="0" collapsed="false">
      <c r="A125" s="6"/>
      <c r="B125" s="6"/>
      <c r="C125" s="6"/>
      <c r="D125" s="6"/>
      <c r="E125" s="7"/>
      <c r="F125" s="8"/>
      <c r="G125" s="9" t="str">
        <f aca="false">IF(OR(E125="",F125=""),"",MAX(0,$I$2-E125))</f>
        <v/>
      </c>
      <c r="H125" s="10" t="str">
        <f aca="false">IF(G125="","",IF(G125=0,"Por vencer",IF(G125&lt;=30,"1-30",IF(G125&lt;=60,"31-60",IF(G125&lt;=90,"61-90","+90")))))</f>
        <v/>
      </c>
      <c r="I125" s="11"/>
    </row>
    <row r="126" customFormat="false" ht="15" hidden="false" customHeight="false" outlineLevel="0" collapsed="false">
      <c r="A126" s="6"/>
      <c r="B126" s="6"/>
      <c r="C126" s="6"/>
      <c r="D126" s="6"/>
      <c r="E126" s="7"/>
      <c r="F126" s="8"/>
      <c r="G126" s="9" t="str">
        <f aca="false">IF(OR(E126="",F126=""),"",MAX(0,$I$2-E126))</f>
        <v/>
      </c>
      <c r="H126" s="10" t="str">
        <f aca="false">IF(G126="","",IF(G126=0,"Por vencer",IF(G126&lt;=30,"1-30",IF(G126&lt;=60,"31-60",IF(G126&lt;=90,"61-90","+90")))))</f>
        <v/>
      </c>
      <c r="I126" s="11"/>
    </row>
    <row r="127" customFormat="false" ht="15" hidden="false" customHeight="false" outlineLevel="0" collapsed="false">
      <c r="A127" s="6"/>
      <c r="B127" s="6"/>
      <c r="C127" s="6"/>
      <c r="D127" s="6"/>
      <c r="E127" s="7"/>
      <c r="F127" s="8"/>
      <c r="G127" s="9" t="str">
        <f aca="false">IF(OR(E127="",F127=""),"",MAX(0,$I$2-E127))</f>
        <v/>
      </c>
      <c r="H127" s="10" t="str">
        <f aca="false">IF(G127="","",IF(G127=0,"Por vencer",IF(G127&lt;=30,"1-30",IF(G127&lt;=60,"31-60",IF(G127&lt;=90,"61-90","+90")))))</f>
        <v/>
      </c>
      <c r="I127" s="11"/>
    </row>
    <row r="128" customFormat="false" ht="15" hidden="false" customHeight="false" outlineLevel="0" collapsed="false">
      <c r="A128" s="6"/>
      <c r="B128" s="6"/>
      <c r="C128" s="6"/>
      <c r="D128" s="6"/>
      <c r="E128" s="7"/>
      <c r="F128" s="8"/>
      <c r="G128" s="9" t="str">
        <f aca="false">IF(OR(E128="",F128=""),"",MAX(0,$I$2-E128))</f>
        <v/>
      </c>
      <c r="H128" s="10" t="str">
        <f aca="false">IF(G128="","",IF(G128=0,"Por vencer",IF(G128&lt;=30,"1-30",IF(G128&lt;=60,"31-60",IF(G128&lt;=90,"61-90","+90")))))</f>
        <v/>
      </c>
      <c r="I128" s="11"/>
    </row>
    <row r="129" customFormat="false" ht="15" hidden="false" customHeight="false" outlineLevel="0" collapsed="false">
      <c r="A129" s="6"/>
      <c r="B129" s="6"/>
      <c r="C129" s="6"/>
      <c r="D129" s="6"/>
      <c r="E129" s="7"/>
      <c r="F129" s="8"/>
      <c r="G129" s="9" t="str">
        <f aca="false">IF(OR(E129="",F129=""),"",MAX(0,$I$2-E129))</f>
        <v/>
      </c>
      <c r="H129" s="10" t="str">
        <f aca="false">IF(G129="","",IF(G129=0,"Por vencer",IF(G129&lt;=30,"1-30",IF(G129&lt;=60,"31-60",IF(G129&lt;=90,"61-90","+90")))))</f>
        <v/>
      </c>
      <c r="I129" s="11"/>
    </row>
    <row r="130" customFormat="false" ht="15" hidden="false" customHeight="false" outlineLevel="0" collapsed="false">
      <c r="A130" s="6"/>
      <c r="B130" s="6"/>
      <c r="C130" s="6"/>
      <c r="D130" s="6"/>
      <c r="E130" s="7"/>
      <c r="F130" s="8"/>
      <c r="G130" s="9" t="str">
        <f aca="false">IF(OR(E130="",F130=""),"",MAX(0,$I$2-E130))</f>
        <v/>
      </c>
      <c r="H130" s="10" t="str">
        <f aca="false">IF(G130="","",IF(G130=0,"Por vencer",IF(G130&lt;=30,"1-30",IF(G130&lt;=60,"31-60",IF(G130&lt;=90,"61-90","+90")))))</f>
        <v/>
      </c>
      <c r="I130" s="11"/>
    </row>
    <row r="131" customFormat="false" ht="15" hidden="false" customHeight="false" outlineLevel="0" collapsed="false">
      <c r="A131" s="6"/>
      <c r="B131" s="6"/>
      <c r="C131" s="6"/>
      <c r="D131" s="6"/>
      <c r="E131" s="7"/>
      <c r="F131" s="8"/>
      <c r="G131" s="9" t="str">
        <f aca="false">IF(OR(E131="",F131=""),"",MAX(0,$I$2-E131))</f>
        <v/>
      </c>
      <c r="H131" s="10" t="str">
        <f aca="false">IF(G131="","",IF(G131=0,"Por vencer",IF(G131&lt;=30,"1-30",IF(G131&lt;=60,"31-60",IF(G131&lt;=90,"61-90","+90")))))</f>
        <v/>
      </c>
      <c r="I131" s="11"/>
    </row>
    <row r="132" customFormat="false" ht="15" hidden="false" customHeight="false" outlineLevel="0" collapsed="false">
      <c r="A132" s="6"/>
      <c r="B132" s="6"/>
      <c r="C132" s="6"/>
      <c r="D132" s="6"/>
      <c r="E132" s="7"/>
      <c r="F132" s="8"/>
      <c r="G132" s="9" t="str">
        <f aca="false">IF(OR(E132="",F132=""),"",MAX(0,$I$2-E132))</f>
        <v/>
      </c>
      <c r="H132" s="10" t="str">
        <f aca="false">IF(G132="","",IF(G132=0,"Por vencer",IF(G132&lt;=30,"1-30",IF(G132&lt;=60,"31-60",IF(G132&lt;=90,"61-90","+90")))))</f>
        <v/>
      </c>
      <c r="I132" s="11"/>
    </row>
    <row r="133" customFormat="false" ht="15" hidden="false" customHeight="false" outlineLevel="0" collapsed="false">
      <c r="A133" s="6"/>
      <c r="B133" s="6"/>
      <c r="C133" s="6"/>
      <c r="D133" s="6"/>
      <c r="E133" s="7"/>
      <c r="F133" s="8"/>
      <c r="G133" s="9" t="str">
        <f aca="false">IF(OR(E133="",F133=""),"",MAX(0,$I$2-E133))</f>
        <v/>
      </c>
      <c r="H133" s="10" t="str">
        <f aca="false">IF(G133="","",IF(G133=0,"Por vencer",IF(G133&lt;=30,"1-30",IF(G133&lt;=60,"31-60",IF(G133&lt;=90,"61-90","+90")))))</f>
        <v/>
      </c>
      <c r="I133" s="11"/>
    </row>
    <row r="134" customFormat="false" ht="15" hidden="false" customHeight="false" outlineLevel="0" collapsed="false">
      <c r="A134" s="6"/>
      <c r="B134" s="6"/>
      <c r="C134" s="6"/>
      <c r="D134" s="6"/>
      <c r="E134" s="7"/>
      <c r="F134" s="8"/>
      <c r="G134" s="9" t="str">
        <f aca="false">IF(OR(E134="",F134=""),"",MAX(0,$I$2-E134))</f>
        <v/>
      </c>
      <c r="H134" s="10" t="str">
        <f aca="false">IF(G134="","",IF(G134=0,"Por vencer",IF(G134&lt;=30,"1-30",IF(G134&lt;=60,"31-60",IF(G134&lt;=90,"61-90","+90")))))</f>
        <v/>
      </c>
      <c r="I134" s="11"/>
    </row>
    <row r="135" customFormat="false" ht="15" hidden="false" customHeight="false" outlineLevel="0" collapsed="false">
      <c r="A135" s="6"/>
      <c r="B135" s="6"/>
      <c r="C135" s="6"/>
      <c r="D135" s="6"/>
      <c r="E135" s="7"/>
      <c r="F135" s="8"/>
      <c r="G135" s="9" t="str">
        <f aca="false">IF(OR(E135="",F135=""),"",MAX(0,$I$2-E135))</f>
        <v/>
      </c>
      <c r="H135" s="10" t="str">
        <f aca="false">IF(G135="","",IF(G135=0,"Por vencer",IF(G135&lt;=30,"1-30",IF(G135&lt;=60,"31-60",IF(G135&lt;=90,"61-90","+90")))))</f>
        <v/>
      </c>
      <c r="I135" s="11"/>
    </row>
    <row r="136" customFormat="false" ht="15" hidden="false" customHeight="false" outlineLevel="0" collapsed="false">
      <c r="A136" s="6"/>
      <c r="B136" s="6"/>
      <c r="C136" s="6"/>
      <c r="D136" s="6"/>
      <c r="E136" s="7"/>
      <c r="F136" s="8"/>
      <c r="G136" s="9" t="str">
        <f aca="false">IF(OR(E136="",F136=""),"",MAX(0,$I$2-E136))</f>
        <v/>
      </c>
      <c r="H136" s="10" t="str">
        <f aca="false">IF(G136="","",IF(G136=0,"Por vencer",IF(G136&lt;=30,"1-30",IF(G136&lt;=60,"31-60",IF(G136&lt;=90,"61-90","+90")))))</f>
        <v/>
      </c>
      <c r="I136" s="11"/>
    </row>
    <row r="137" customFormat="false" ht="15" hidden="false" customHeight="false" outlineLevel="0" collapsed="false">
      <c r="A137" s="6"/>
      <c r="B137" s="6"/>
      <c r="C137" s="6"/>
      <c r="D137" s="6"/>
      <c r="E137" s="7"/>
      <c r="F137" s="8"/>
      <c r="G137" s="9" t="str">
        <f aca="false">IF(OR(E137="",F137=""),"",MAX(0,$I$2-E137))</f>
        <v/>
      </c>
      <c r="H137" s="10" t="str">
        <f aca="false">IF(G137="","",IF(G137=0,"Por vencer",IF(G137&lt;=30,"1-30",IF(G137&lt;=60,"31-60",IF(G137&lt;=90,"61-90","+90")))))</f>
        <v/>
      </c>
      <c r="I137" s="11"/>
    </row>
    <row r="138" customFormat="false" ht="15" hidden="false" customHeight="false" outlineLevel="0" collapsed="false">
      <c r="A138" s="6"/>
      <c r="B138" s="6"/>
      <c r="C138" s="6"/>
      <c r="D138" s="6"/>
      <c r="E138" s="7"/>
      <c r="F138" s="8"/>
      <c r="G138" s="9" t="str">
        <f aca="false">IF(OR(E138="",F138=""),"",MAX(0,$I$2-E138))</f>
        <v/>
      </c>
      <c r="H138" s="10" t="str">
        <f aca="false">IF(G138="","",IF(G138=0,"Por vencer",IF(G138&lt;=30,"1-30",IF(G138&lt;=60,"31-60",IF(G138&lt;=90,"61-90","+90")))))</f>
        <v/>
      </c>
      <c r="I138" s="11"/>
    </row>
    <row r="139" customFormat="false" ht="15" hidden="false" customHeight="false" outlineLevel="0" collapsed="false">
      <c r="A139" s="6"/>
      <c r="B139" s="6"/>
      <c r="C139" s="6"/>
      <c r="D139" s="6"/>
      <c r="E139" s="7"/>
      <c r="F139" s="8"/>
      <c r="G139" s="9" t="str">
        <f aca="false">IF(OR(E139="",F139=""),"",MAX(0,$I$2-E139))</f>
        <v/>
      </c>
      <c r="H139" s="10" t="str">
        <f aca="false">IF(G139="","",IF(G139=0,"Por vencer",IF(G139&lt;=30,"1-30",IF(G139&lt;=60,"31-60",IF(G139&lt;=90,"61-90","+90")))))</f>
        <v/>
      </c>
      <c r="I139" s="11"/>
    </row>
    <row r="140" customFormat="false" ht="15" hidden="false" customHeight="false" outlineLevel="0" collapsed="false">
      <c r="A140" s="6"/>
      <c r="B140" s="6"/>
      <c r="C140" s="6"/>
      <c r="D140" s="6"/>
      <c r="E140" s="7"/>
      <c r="F140" s="8"/>
      <c r="G140" s="9" t="str">
        <f aca="false">IF(OR(E140="",F140=""),"",MAX(0,$I$2-E140))</f>
        <v/>
      </c>
      <c r="H140" s="10" t="str">
        <f aca="false">IF(G140="","",IF(G140=0,"Por vencer",IF(G140&lt;=30,"1-30",IF(G140&lt;=60,"31-60",IF(G140&lt;=90,"61-90","+90")))))</f>
        <v/>
      </c>
      <c r="I140" s="11"/>
    </row>
    <row r="141" customFormat="false" ht="15" hidden="false" customHeight="false" outlineLevel="0" collapsed="false">
      <c r="A141" s="6"/>
      <c r="B141" s="6"/>
      <c r="C141" s="6"/>
      <c r="D141" s="6"/>
      <c r="E141" s="7"/>
      <c r="F141" s="8"/>
      <c r="G141" s="9" t="str">
        <f aca="false">IF(OR(E141="",F141=""),"",MAX(0,$I$2-E141))</f>
        <v/>
      </c>
      <c r="H141" s="10" t="str">
        <f aca="false">IF(G141="","",IF(G141=0,"Por vencer",IF(G141&lt;=30,"1-30",IF(G141&lt;=60,"31-60",IF(G141&lt;=90,"61-90","+90")))))</f>
        <v/>
      </c>
      <c r="I141" s="11"/>
    </row>
    <row r="142" customFormat="false" ht="15" hidden="false" customHeight="false" outlineLevel="0" collapsed="false">
      <c r="A142" s="6"/>
      <c r="B142" s="6"/>
      <c r="C142" s="6"/>
      <c r="D142" s="6"/>
      <c r="E142" s="7"/>
      <c r="F142" s="8"/>
      <c r="G142" s="9" t="str">
        <f aca="false">IF(OR(E142="",F142=""),"",MAX(0,$I$2-E142))</f>
        <v/>
      </c>
      <c r="H142" s="10" t="str">
        <f aca="false">IF(G142="","",IF(G142=0,"Por vencer",IF(G142&lt;=30,"1-30",IF(G142&lt;=60,"31-60",IF(G142&lt;=90,"61-90","+90")))))</f>
        <v/>
      </c>
      <c r="I142" s="11"/>
    </row>
    <row r="143" customFormat="false" ht="15" hidden="false" customHeight="false" outlineLevel="0" collapsed="false">
      <c r="A143" s="6"/>
      <c r="B143" s="6"/>
      <c r="C143" s="6"/>
      <c r="D143" s="6"/>
      <c r="E143" s="7"/>
      <c r="F143" s="8"/>
      <c r="G143" s="9" t="str">
        <f aca="false">IF(OR(E143="",F143=""),"",MAX(0,$I$2-E143))</f>
        <v/>
      </c>
      <c r="H143" s="10" t="str">
        <f aca="false">IF(G143="","",IF(G143=0,"Por vencer",IF(G143&lt;=30,"1-30",IF(G143&lt;=60,"31-60",IF(G143&lt;=90,"61-90","+90")))))</f>
        <v/>
      </c>
      <c r="I143" s="11"/>
    </row>
    <row r="144" customFormat="false" ht="15" hidden="false" customHeight="false" outlineLevel="0" collapsed="false">
      <c r="A144" s="6"/>
      <c r="B144" s="6"/>
      <c r="C144" s="6"/>
      <c r="D144" s="6"/>
      <c r="E144" s="7"/>
      <c r="F144" s="8"/>
      <c r="G144" s="9" t="str">
        <f aca="false">IF(OR(E144="",F144=""),"",MAX(0,$I$2-E144))</f>
        <v/>
      </c>
      <c r="H144" s="10" t="str">
        <f aca="false">IF(G144="","",IF(G144=0,"Por vencer",IF(G144&lt;=30,"1-30",IF(G144&lt;=60,"31-60",IF(G144&lt;=90,"61-90","+90")))))</f>
        <v/>
      </c>
      <c r="I144" s="11"/>
    </row>
    <row r="145" customFormat="false" ht="15" hidden="false" customHeight="false" outlineLevel="0" collapsed="false">
      <c r="A145" s="6"/>
      <c r="B145" s="6"/>
      <c r="C145" s="6"/>
      <c r="D145" s="6"/>
      <c r="E145" s="7"/>
      <c r="F145" s="8"/>
      <c r="G145" s="9" t="str">
        <f aca="false">IF(OR(E145="",F145=""),"",MAX(0,$I$2-E145))</f>
        <v/>
      </c>
      <c r="H145" s="10" t="str">
        <f aca="false">IF(G145="","",IF(G145=0,"Por vencer",IF(G145&lt;=30,"1-30",IF(G145&lt;=60,"31-60",IF(G145&lt;=90,"61-90","+90")))))</f>
        <v/>
      </c>
      <c r="I145" s="11"/>
    </row>
    <row r="146" customFormat="false" ht="15" hidden="false" customHeight="false" outlineLevel="0" collapsed="false">
      <c r="A146" s="6"/>
      <c r="B146" s="6"/>
      <c r="C146" s="6"/>
      <c r="D146" s="6"/>
      <c r="E146" s="7"/>
      <c r="F146" s="8"/>
      <c r="G146" s="9" t="str">
        <f aca="false">IF(OR(E146="",F146=""),"",MAX(0,$I$2-E146))</f>
        <v/>
      </c>
      <c r="H146" s="10" t="str">
        <f aca="false">IF(G146="","",IF(G146=0,"Por vencer",IF(G146&lt;=30,"1-30",IF(G146&lt;=60,"31-60",IF(G146&lt;=90,"61-90","+90")))))</f>
        <v/>
      </c>
      <c r="I146" s="11"/>
    </row>
    <row r="147" customFormat="false" ht="15" hidden="false" customHeight="false" outlineLevel="0" collapsed="false">
      <c r="A147" s="6"/>
      <c r="B147" s="6"/>
      <c r="C147" s="6"/>
      <c r="D147" s="6"/>
      <c r="E147" s="7"/>
      <c r="F147" s="8"/>
      <c r="G147" s="9" t="str">
        <f aca="false">IF(OR(E147="",F147=""),"",MAX(0,$I$2-E147))</f>
        <v/>
      </c>
      <c r="H147" s="10" t="str">
        <f aca="false">IF(G147="","",IF(G147=0,"Por vencer",IF(G147&lt;=30,"1-30",IF(G147&lt;=60,"31-60",IF(G147&lt;=90,"61-90","+90")))))</f>
        <v/>
      </c>
      <c r="I147" s="11"/>
    </row>
    <row r="148" customFormat="false" ht="15" hidden="false" customHeight="false" outlineLevel="0" collapsed="false">
      <c r="A148" s="6"/>
      <c r="B148" s="6"/>
      <c r="C148" s="6"/>
      <c r="D148" s="6"/>
      <c r="E148" s="7"/>
      <c r="F148" s="8"/>
      <c r="G148" s="9" t="str">
        <f aca="false">IF(OR(E148="",F148=""),"",MAX(0,$I$2-E148))</f>
        <v/>
      </c>
      <c r="H148" s="10" t="str">
        <f aca="false">IF(G148="","",IF(G148=0,"Por vencer",IF(G148&lt;=30,"1-30",IF(G148&lt;=60,"31-60",IF(G148&lt;=90,"61-90","+90")))))</f>
        <v/>
      </c>
      <c r="I148" s="11"/>
    </row>
    <row r="149" customFormat="false" ht="15" hidden="false" customHeight="false" outlineLevel="0" collapsed="false">
      <c r="A149" s="6"/>
      <c r="B149" s="6"/>
      <c r="C149" s="6"/>
      <c r="D149" s="6"/>
      <c r="E149" s="7"/>
      <c r="F149" s="8"/>
      <c r="G149" s="9" t="str">
        <f aca="false">IF(OR(E149="",F149=""),"",MAX(0,$I$2-E149))</f>
        <v/>
      </c>
      <c r="H149" s="10" t="str">
        <f aca="false">IF(G149="","",IF(G149=0,"Por vencer",IF(G149&lt;=30,"1-30",IF(G149&lt;=60,"31-60",IF(G149&lt;=90,"61-90","+90")))))</f>
        <v/>
      </c>
      <c r="I149" s="11"/>
    </row>
    <row r="150" customFormat="false" ht="15" hidden="false" customHeight="false" outlineLevel="0" collapsed="false">
      <c r="A150" s="6"/>
      <c r="B150" s="6"/>
      <c r="C150" s="6"/>
      <c r="D150" s="6"/>
      <c r="E150" s="7"/>
      <c r="F150" s="8"/>
      <c r="G150" s="9" t="str">
        <f aca="false">IF(OR(E150="",F150=""),"",MAX(0,$I$2-E150))</f>
        <v/>
      </c>
      <c r="H150" s="10" t="str">
        <f aca="false">IF(G150="","",IF(G150=0,"Por vencer",IF(G150&lt;=30,"1-30",IF(G150&lt;=60,"31-60",IF(G150&lt;=90,"61-90","+90")))))</f>
        <v/>
      </c>
      <c r="I150" s="11"/>
    </row>
    <row r="151" customFormat="false" ht="15" hidden="false" customHeight="false" outlineLevel="0" collapsed="false">
      <c r="A151" s="6"/>
      <c r="B151" s="6"/>
      <c r="C151" s="6"/>
      <c r="D151" s="6"/>
      <c r="E151" s="7"/>
      <c r="F151" s="8"/>
      <c r="G151" s="9" t="str">
        <f aca="false">IF(OR(E151="",F151=""),"",MAX(0,$I$2-E151))</f>
        <v/>
      </c>
      <c r="H151" s="10" t="str">
        <f aca="false">IF(G151="","",IF(G151=0,"Por vencer",IF(G151&lt;=30,"1-30",IF(G151&lt;=60,"31-60",IF(G151&lt;=90,"61-90","+90")))))</f>
        <v/>
      </c>
      <c r="I151" s="11"/>
    </row>
    <row r="152" customFormat="false" ht="15" hidden="false" customHeight="false" outlineLevel="0" collapsed="false">
      <c r="A152" s="6"/>
      <c r="B152" s="6"/>
      <c r="C152" s="6"/>
      <c r="D152" s="6"/>
      <c r="E152" s="7"/>
      <c r="F152" s="8"/>
      <c r="G152" s="9" t="str">
        <f aca="false">IF(OR(E152="",F152=""),"",MAX(0,$I$2-E152))</f>
        <v/>
      </c>
      <c r="H152" s="10" t="str">
        <f aca="false">IF(G152="","",IF(G152=0,"Por vencer",IF(G152&lt;=30,"1-30",IF(G152&lt;=60,"31-60",IF(G152&lt;=90,"61-90","+90")))))</f>
        <v/>
      </c>
      <c r="I152" s="11"/>
    </row>
    <row r="153" customFormat="false" ht="15" hidden="false" customHeight="false" outlineLevel="0" collapsed="false">
      <c r="A153" s="6"/>
      <c r="B153" s="6"/>
      <c r="C153" s="6"/>
      <c r="D153" s="6"/>
      <c r="E153" s="7"/>
      <c r="F153" s="8"/>
      <c r="G153" s="9" t="str">
        <f aca="false">IF(OR(E153="",F153=""),"",MAX(0,$I$2-E153))</f>
        <v/>
      </c>
      <c r="H153" s="10" t="str">
        <f aca="false">IF(G153="","",IF(G153=0,"Por vencer",IF(G153&lt;=30,"1-30",IF(G153&lt;=60,"31-60",IF(G153&lt;=90,"61-90","+90")))))</f>
        <v/>
      </c>
      <c r="I153" s="11"/>
    </row>
    <row r="154" customFormat="false" ht="15" hidden="false" customHeight="false" outlineLevel="0" collapsed="false">
      <c r="A154" s="6"/>
      <c r="B154" s="6"/>
      <c r="C154" s="6"/>
      <c r="D154" s="6"/>
      <c r="E154" s="7"/>
      <c r="F154" s="8"/>
      <c r="G154" s="9" t="str">
        <f aca="false">IF(OR(E154="",F154=""),"",MAX(0,$I$2-E154))</f>
        <v/>
      </c>
      <c r="H154" s="10" t="str">
        <f aca="false">IF(G154="","",IF(G154=0,"Por vencer",IF(G154&lt;=30,"1-30",IF(G154&lt;=60,"31-60",IF(G154&lt;=90,"61-90","+90")))))</f>
        <v/>
      </c>
      <c r="I154" s="11"/>
    </row>
    <row r="155" customFormat="false" ht="15" hidden="false" customHeight="false" outlineLevel="0" collapsed="false">
      <c r="A155" s="6"/>
      <c r="B155" s="6"/>
      <c r="C155" s="6"/>
      <c r="D155" s="6"/>
      <c r="E155" s="7"/>
      <c r="F155" s="8"/>
      <c r="G155" s="9" t="str">
        <f aca="false">IF(OR(E155="",F155=""),"",MAX(0,$I$2-E155))</f>
        <v/>
      </c>
      <c r="H155" s="10" t="str">
        <f aca="false">IF(G155="","",IF(G155=0,"Por vencer",IF(G155&lt;=30,"1-30",IF(G155&lt;=60,"31-60",IF(G155&lt;=90,"61-90","+90")))))</f>
        <v/>
      </c>
      <c r="I155" s="11"/>
    </row>
    <row r="156" customFormat="false" ht="15" hidden="false" customHeight="false" outlineLevel="0" collapsed="false">
      <c r="A156" s="6"/>
      <c r="B156" s="6"/>
      <c r="C156" s="6"/>
      <c r="D156" s="6"/>
      <c r="E156" s="7"/>
      <c r="F156" s="8"/>
      <c r="G156" s="9" t="str">
        <f aca="false">IF(OR(E156="",F156=""),"",MAX(0,$I$2-E156))</f>
        <v/>
      </c>
      <c r="H156" s="10" t="str">
        <f aca="false">IF(G156="","",IF(G156=0,"Por vencer",IF(G156&lt;=30,"1-30",IF(G156&lt;=60,"31-60",IF(G156&lt;=90,"61-90","+90")))))</f>
        <v/>
      </c>
      <c r="I156" s="11"/>
    </row>
    <row r="157" customFormat="false" ht="15" hidden="false" customHeight="false" outlineLevel="0" collapsed="false">
      <c r="A157" s="6"/>
      <c r="B157" s="6"/>
      <c r="C157" s="6"/>
      <c r="D157" s="6"/>
      <c r="E157" s="7"/>
      <c r="F157" s="8"/>
      <c r="G157" s="9" t="str">
        <f aca="false">IF(OR(E157="",F157=""),"",MAX(0,$I$2-E157))</f>
        <v/>
      </c>
      <c r="H157" s="10" t="str">
        <f aca="false">IF(G157="","",IF(G157=0,"Por vencer",IF(G157&lt;=30,"1-30",IF(G157&lt;=60,"31-60",IF(G157&lt;=90,"61-90","+90")))))</f>
        <v/>
      </c>
      <c r="I157" s="11"/>
    </row>
    <row r="158" customFormat="false" ht="15" hidden="false" customHeight="false" outlineLevel="0" collapsed="false">
      <c r="A158" s="6"/>
      <c r="B158" s="6"/>
      <c r="C158" s="6"/>
      <c r="D158" s="6"/>
      <c r="E158" s="7"/>
      <c r="F158" s="8"/>
      <c r="G158" s="9" t="str">
        <f aca="false">IF(OR(E158="",F158=""),"",MAX(0,$I$2-E158))</f>
        <v/>
      </c>
      <c r="H158" s="10" t="str">
        <f aca="false">IF(G158="","",IF(G158=0,"Por vencer",IF(G158&lt;=30,"1-30",IF(G158&lt;=60,"31-60",IF(G158&lt;=90,"61-90","+90")))))</f>
        <v/>
      </c>
      <c r="I158" s="11"/>
    </row>
    <row r="159" customFormat="false" ht="15" hidden="false" customHeight="false" outlineLevel="0" collapsed="false">
      <c r="A159" s="6"/>
      <c r="B159" s="6"/>
      <c r="C159" s="6"/>
      <c r="D159" s="6"/>
      <c r="E159" s="7"/>
      <c r="F159" s="8"/>
      <c r="G159" s="9" t="str">
        <f aca="false">IF(OR(E159="",F159=""),"",MAX(0,$I$2-E159))</f>
        <v/>
      </c>
      <c r="H159" s="10" t="str">
        <f aca="false">IF(G159="","",IF(G159=0,"Por vencer",IF(G159&lt;=30,"1-30",IF(G159&lt;=60,"31-60",IF(G159&lt;=90,"61-90","+90")))))</f>
        <v/>
      </c>
      <c r="I159" s="11"/>
    </row>
    <row r="160" customFormat="false" ht="15" hidden="false" customHeight="false" outlineLevel="0" collapsed="false">
      <c r="A160" s="6"/>
      <c r="B160" s="6"/>
      <c r="C160" s="6"/>
      <c r="D160" s="6"/>
      <c r="E160" s="7"/>
      <c r="F160" s="8"/>
      <c r="G160" s="9" t="str">
        <f aca="false">IF(OR(E160="",F160=""),"",MAX(0,$I$2-E160))</f>
        <v/>
      </c>
      <c r="H160" s="10" t="str">
        <f aca="false">IF(G160="","",IF(G160=0,"Por vencer",IF(G160&lt;=30,"1-30",IF(G160&lt;=60,"31-60",IF(G160&lt;=90,"61-90","+90")))))</f>
        <v/>
      </c>
      <c r="I160" s="11"/>
    </row>
    <row r="161" customFormat="false" ht="15" hidden="false" customHeight="false" outlineLevel="0" collapsed="false">
      <c r="A161" s="6"/>
      <c r="B161" s="6"/>
      <c r="C161" s="6"/>
      <c r="D161" s="6"/>
      <c r="E161" s="7"/>
      <c r="F161" s="8"/>
      <c r="G161" s="9" t="str">
        <f aca="false">IF(OR(E161="",F161=""),"",MAX(0,$I$2-E161))</f>
        <v/>
      </c>
      <c r="H161" s="10" t="str">
        <f aca="false">IF(G161="","",IF(G161=0,"Por vencer",IF(G161&lt;=30,"1-30",IF(G161&lt;=60,"31-60",IF(G161&lt;=90,"61-90","+90")))))</f>
        <v/>
      </c>
      <c r="I161" s="11"/>
    </row>
    <row r="162" customFormat="false" ht="15" hidden="false" customHeight="false" outlineLevel="0" collapsed="false">
      <c r="A162" s="6"/>
      <c r="B162" s="6"/>
      <c r="C162" s="6"/>
      <c r="D162" s="6"/>
      <c r="E162" s="7"/>
      <c r="F162" s="8"/>
      <c r="G162" s="9" t="str">
        <f aca="false">IF(OR(E162="",F162=""),"",MAX(0,$I$2-E162))</f>
        <v/>
      </c>
      <c r="H162" s="10" t="str">
        <f aca="false">IF(G162="","",IF(G162=0,"Por vencer",IF(G162&lt;=30,"1-30",IF(G162&lt;=60,"31-60",IF(G162&lt;=90,"61-90","+90")))))</f>
        <v/>
      </c>
      <c r="I162" s="11"/>
    </row>
    <row r="163" customFormat="false" ht="15" hidden="false" customHeight="false" outlineLevel="0" collapsed="false">
      <c r="A163" s="6"/>
      <c r="B163" s="6"/>
      <c r="C163" s="6"/>
      <c r="D163" s="6"/>
      <c r="E163" s="7"/>
      <c r="F163" s="8"/>
      <c r="G163" s="9" t="str">
        <f aca="false">IF(OR(E163="",F163=""),"",MAX(0,$I$2-E163))</f>
        <v/>
      </c>
      <c r="H163" s="10" t="str">
        <f aca="false">IF(G163="","",IF(G163=0,"Por vencer",IF(G163&lt;=30,"1-30",IF(G163&lt;=60,"31-60",IF(G163&lt;=90,"61-90","+90")))))</f>
        <v/>
      </c>
      <c r="I163" s="11"/>
    </row>
    <row r="164" customFormat="false" ht="15" hidden="false" customHeight="false" outlineLevel="0" collapsed="false">
      <c r="A164" s="6"/>
      <c r="B164" s="6"/>
      <c r="C164" s="6"/>
      <c r="D164" s="6"/>
      <c r="E164" s="7"/>
      <c r="F164" s="8"/>
      <c r="G164" s="9" t="str">
        <f aca="false">IF(OR(E164="",F164=""),"",MAX(0,$I$2-E164))</f>
        <v/>
      </c>
      <c r="H164" s="10" t="str">
        <f aca="false">IF(G164="","",IF(G164=0,"Por vencer",IF(G164&lt;=30,"1-30",IF(G164&lt;=60,"31-60",IF(G164&lt;=90,"61-90","+90")))))</f>
        <v/>
      </c>
      <c r="I164" s="11"/>
    </row>
    <row r="165" customFormat="false" ht="15" hidden="false" customHeight="false" outlineLevel="0" collapsed="false">
      <c r="A165" s="6"/>
      <c r="B165" s="6"/>
      <c r="C165" s="6"/>
      <c r="D165" s="6"/>
      <c r="E165" s="7"/>
      <c r="F165" s="8"/>
      <c r="G165" s="9" t="str">
        <f aca="false">IF(OR(E165="",F165=""),"",MAX(0,$I$2-E165))</f>
        <v/>
      </c>
      <c r="H165" s="10" t="str">
        <f aca="false">IF(G165="","",IF(G165=0,"Por vencer",IF(G165&lt;=30,"1-30",IF(G165&lt;=60,"31-60",IF(G165&lt;=90,"61-90","+90")))))</f>
        <v/>
      </c>
      <c r="I165" s="11"/>
    </row>
    <row r="166" customFormat="false" ht="15" hidden="false" customHeight="false" outlineLevel="0" collapsed="false">
      <c r="A166" s="6"/>
      <c r="B166" s="6"/>
      <c r="C166" s="6"/>
      <c r="D166" s="6"/>
      <c r="E166" s="7"/>
      <c r="F166" s="8"/>
      <c r="G166" s="9" t="str">
        <f aca="false">IF(OR(E166="",F166=""),"",MAX(0,$I$2-E166))</f>
        <v/>
      </c>
      <c r="H166" s="10" t="str">
        <f aca="false">IF(G166="","",IF(G166=0,"Por vencer",IF(G166&lt;=30,"1-30",IF(G166&lt;=60,"31-60",IF(G166&lt;=90,"61-90","+90")))))</f>
        <v/>
      </c>
      <c r="I166" s="11"/>
    </row>
    <row r="167" customFormat="false" ht="15" hidden="false" customHeight="false" outlineLevel="0" collapsed="false">
      <c r="A167" s="6"/>
      <c r="B167" s="6"/>
      <c r="C167" s="6"/>
      <c r="D167" s="6"/>
      <c r="E167" s="7"/>
      <c r="F167" s="8"/>
      <c r="G167" s="9" t="str">
        <f aca="false">IF(OR(E167="",F167=""),"",MAX(0,$I$2-E167))</f>
        <v/>
      </c>
      <c r="H167" s="10" t="str">
        <f aca="false">IF(G167="","",IF(G167=0,"Por vencer",IF(G167&lt;=30,"1-30",IF(G167&lt;=60,"31-60",IF(G167&lt;=90,"61-90","+90")))))</f>
        <v/>
      </c>
      <c r="I167" s="11"/>
    </row>
    <row r="168" customFormat="false" ht="15" hidden="false" customHeight="false" outlineLevel="0" collapsed="false">
      <c r="A168" s="6"/>
      <c r="B168" s="6"/>
      <c r="C168" s="6"/>
      <c r="D168" s="6"/>
      <c r="E168" s="7"/>
      <c r="F168" s="8"/>
      <c r="G168" s="9" t="str">
        <f aca="false">IF(OR(E168="",F168=""),"",MAX(0,$I$2-E168))</f>
        <v/>
      </c>
      <c r="H168" s="10" t="str">
        <f aca="false">IF(G168="","",IF(G168=0,"Por vencer",IF(G168&lt;=30,"1-30",IF(G168&lt;=60,"31-60",IF(G168&lt;=90,"61-90","+90")))))</f>
        <v/>
      </c>
      <c r="I168" s="11"/>
    </row>
    <row r="169" customFormat="false" ht="15" hidden="false" customHeight="false" outlineLevel="0" collapsed="false">
      <c r="A169" s="6"/>
      <c r="B169" s="6"/>
      <c r="C169" s="6"/>
      <c r="D169" s="6"/>
      <c r="E169" s="7"/>
      <c r="F169" s="8"/>
      <c r="G169" s="9" t="str">
        <f aca="false">IF(OR(E169="",F169=""),"",MAX(0,$I$2-E169))</f>
        <v/>
      </c>
      <c r="H169" s="10" t="str">
        <f aca="false">IF(G169="","",IF(G169=0,"Por vencer",IF(G169&lt;=30,"1-30",IF(G169&lt;=60,"31-60",IF(G169&lt;=90,"61-90","+90")))))</f>
        <v/>
      </c>
      <c r="I169" s="11"/>
    </row>
    <row r="170" customFormat="false" ht="15" hidden="false" customHeight="false" outlineLevel="0" collapsed="false">
      <c r="A170" s="6"/>
      <c r="B170" s="6"/>
      <c r="C170" s="6"/>
      <c r="D170" s="6"/>
      <c r="E170" s="7"/>
      <c r="F170" s="8"/>
      <c r="G170" s="9" t="str">
        <f aca="false">IF(OR(E170="",F170=""),"",MAX(0,$I$2-E170))</f>
        <v/>
      </c>
      <c r="H170" s="10" t="str">
        <f aca="false">IF(G170="","",IF(G170=0,"Por vencer",IF(G170&lt;=30,"1-30",IF(G170&lt;=60,"31-60",IF(G170&lt;=90,"61-90","+90")))))</f>
        <v/>
      </c>
      <c r="I170" s="11"/>
    </row>
    <row r="171" customFormat="false" ht="15" hidden="false" customHeight="false" outlineLevel="0" collapsed="false">
      <c r="A171" s="6"/>
      <c r="B171" s="6"/>
      <c r="C171" s="6"/>
      <c r="D171" s="6"/>
      <c r="E171" s="7"/>
      <c r="F171" s="8"/>
      <c r="G171" s="9" t="str">
        <f aca="false">IF(OR(E171="",F171=""),"",MAX(0,$I$2-E171))</f>
        <v/>
      </c>
      <c r="H171" s="10" t="str">
        <f aca="false">IF(G171="","",IF(G171=0,"Por vencer",IF(G171&lt;=30,"1-30",IF(G171&lt;=60,"31-60",IF(G171&lt;=90,"61-90","+90")))))</f>
        <v/>
      </c>
      <c r="I171" s="11"/>
    </row>
    <row r="172" customFormat="false" ht="15" hidden="false" customHeight="false" outlineLevel="0" collapsed="false">
      <c r="A172" s="6"/>
      <c r="B172" s="6"/>
      <c r="C172" s="6"/>
      <c r="D172" s="6"/>
      <c r="E172" s="7"/>
      <c r="F172" s="8"/>
      <c r="G172" s="9" t="str">
        <f aca="false">IF(OR(E172="",F172=""),"",MAX(0,$I$2-E172))</f>
        <v/>
      </c>
      <c r="H172" s="10" t="str">
        <f aca="false">IF(G172="","",IF(G172=0,"Por vencer",IF(G172&lt;=30,"1-30",IF(G172&lt;=60,"31-60",IF(G172&lt;=90,"61-90","+90")))))</f>
        <v/>
      </c>
      <c r="I172" s="11"/>
    </row>
    <row r="173" customFormat="false" ht="15" hidden="false" customHeight="false" outlineLevel="0" collapsed="false">
      <c r="A173" s="6"/>
      <c r="B173" s="6"/>
      <c r="C173" s="6"/>
      <c r="D173" s="6"/>
      <c r="E173" s="7"/>
      <c r="F173" s="8"/>
      <c r="G173" s="9" t="str">
        <f aca="false">IF(OR(E173="",F173=""),"",MAX(0,$I$2-E173))</f>
        <v/>
      </c>
      <c r="H173" s="10" t="str">
        <f aca="false">IF(G173="","",IF(G173=0,"Por vencer",IF(G173&lt;=30,"1-30",IF(G173&lt;=60,"31-60",IF(G173&lt;=90,"61-90","+90")))))</f>
        <v/>
      </c>
      <c r="I173" s="11"/>
    </row>
    <row r="174" customFormat="false" ht="15" hidden="false" customHeight="false" outlineLevel="0" collapsed="false">
      <c r="A174" s="6"/>
      <c r="B174" s="6"/>
      <c r="C174" s="6"/>
      <c r="D174" s="6"/>
      <c r="E174" s="7"/>
      <c r="F174" s="8"/>
      <c r="G174" s="9" t="str">
        <f aca="false">IF(OR(E174="",F174=""),"",MAX(0,$I$2-E174))</f>
        <v/>
      </c>
      <c r="H174" s="10" t="str">
        <f aca="false">IF(G174="","",IF(G174=0,"Por vencer",IF(G174&lt;=30,"1-30",IF(G174&lt;=60,"31-60",IF(G174&lt;=90,"61-90","+90")))))</f>
        <v/>
      </c>
      <c r="I174" s="11"/>
    </row>
    <row r="175" customFormat="false" ht="15" hidden="false" customHeight="false" outlineLevel="0" collapsed="false">
      <c r="A175" s="6"/>
      <c r="B175" s="6"/>
      <c r="C175" s="6"/>
      <c r="D175" s="6"/>
      <c r="E175" s="7"/>
      <c r="F175" s="8"/>
      <c r="G175" s="9" t="str">
        <f aca="false">IF(OR(E175="",F175=""),"",MAX(0,$I$2-E175))</f>
        <v/>
      </c>
      <c r="H175" s="10" t="str">
        <f aca="false">IF(G175="","",IF(G175=0,"Por vencer",IF(G175&lt;=30,"1-30",IF(G175&lt;=60,"31-60",IF(G175&lt;=90,"61-90","+90")))))</f>
        <v/>
      </c>
      <c r="I175" s="11"/>
    </row>
    <row r="176" customFormat="false" ht="15" hidden="false" customHeight="false" outlineLevel="0" collapsed="false">
      <c r="A176" s="6"/>
      <c r="B176" s="6"/>
      <c r="C176" s="6"/>
      <c r="D176" s="6"/>
      <c r="E176" s="7"/>
      <c r="F176" s="8"/>
      <c r="G176" s="9" t="str">
        <f aca="false">IF(OR(E176="",F176=""),"",MAX(0,$I$2-E176))</f>
        <v/>
      </c>
      <c r="H176" s="10" t="str">
        <f aca="false">IF(G176="","",IF(G176=0,"Por vencer",IF(G176&lt;=30,"1-30",IF(G176&lt;=60,"31-60",IF(G176&lt;=90,"61-90","+90")))))</f>
        <v/>
      </c>
      <c r="I176" s="11"/>
    </row>
    <row r="177" customFormat="false" ht="15" hidden="false" customHeight="false" outlineLevel="0" collapsed="false">
      <c r="A177" s="6"/>
      <c r="B177" s="6"/>
      <c r="C177" s="6"/>
      <c r="D177" s="6"/>
      <c r="E177" s="7"/>
      <c r="F177" s="8"/>
      <c r="G177" s="9" t="str">
        <f aca="false">IF(OR(E177="",F177=""),"",MAX(0,$I$2-E177))</f>
        <v/>
      </c>
      <c r="H177" s="10" t="str">
        <f aca="false">IF(G177="","",IF(G177=0,"Por vencer",IF(G177&lt;=30,"1-30",IF(G177&lt;=60,"31-60",IF(G177&lt;=90,"61-90","+90")))))</f>
        <v/>
      </c>
      <c r="I177" s="11"/>
    </row>
    <row r="178" customFormat="false" ht="15" hidden="false" customHeight="false" outlineLevel="0" collapsed="false">
      <c r="A178" s="6"/>
      <c r="B178" s="6"/>
      <c r="C178" s="6"/>
      <c r="D178" s="6"/>
      <c r="E178" s="7"/>
      <c r="F178" s="8"/>
      <c r="G178" s="9" t="str">
        <f aca="false">IF(OR(E178="",F178=""),"",MAX(0,$I$2-E178))</f>
        <v/>
      </c>
      <c r="H178" s="10" t="str">
        <f aca="false">IF(G178="","",IF(G178=0,"Por vencer",IF(G178&lt;=30,"1-30",IF(G178&lt;=60,"31-60",IF(G178&lt;=90,"61-90","+90")))))</f>
        <v/>
      </c>
      <c r="I178" s="11"/>
    </row>
    <row r="179" customFormat="false" ht="15" hidden="false" customHeight="false" outlineLevel="0" collapsed="false">
      <c r="A179" s="6"/>
      <c r="B179" s="6"/>
      <c r="C179" s="6"/>
      <c r="D179" s="6"/>
      <c r="E179" s="7"/>
      <c r="F179" s="8"/>
      <c r="G179" s="9" t="str">
        <f aca="false">IF(OR(E179="",F179=""),"",MAX(0,$I$2-E179))</f>
        <v/>
      </c>
      <c r="H179" s="10" t="str">
        <f aca="false">IF(G179="","",IF(G179=0,"Por vencer",IF(G179&lt;=30,"1-30",IF(G179&lt;=60,"31-60",IF(G179&lt;=90,"61-90","+90")))))</f>
        <v/>
      </c>
      <c r="I179" s="11"/>
    </row>
    <row r="180" customFormat="false" ht="15" hidden="false" customHeight="false" outlineLevel="0" collapsed="false">
      <c r="A180" s="6"/>
      <c r="B180" s="6"/>
      <c r="C180" s="6"/>
      <c r="D180" s="6"/>
      <c r="E180" s="7"/>
      <c r="F180" s="8"/>
      <c r="G180" s="9" t="str">
        <f aca="false">IF(OR(E180="",F180=""),"",MAX(0,$I$2-E180))</f>
        <v/>
      </c>
      <c r="H180" s="10" t="str">
        <f aca="false">IF(G180="","",IF(G180=0,"Por vencer",IF(G180&lt;=30,"1-30",IF(G180&lt;=60,"31-60",IF(G180&lt;=90,"61-90","+90")))))</f>
        <v/>
      </c>
      <c r="I180" s="11"/>
    </row>
    <row r="181" customFormat="false" ht="15" hidden="false" customHeight="false" outlineLevel="0" collapsed="false">
      <c r="A181" s="6"/>
      <c r="B181" s="6"/>
      <c r="C181" s="6"/>
      <c r="D181" s="6"/>
      <c r="E181" s="7"/>
      <c r="F181" s="8"/>
      <c r="G181" s="9" t="str">
        <f aca="false">IF(OR(E181="",F181=""),"",MAX(0,$I$2-E181))</f>
        <v/>
      </c>
      <c r="H181" s="10" t="str">
        <f aca="false">IF(G181="","",IF(G181=0,"Por vencer",IF(G181&lt;=30,"1-30",IF(G181&lt;=60,"31-60",IF(G181&lt;=90,"61-90","+90")))))</f>
        <v/>
      </c>
      <c r="I181" s="11"/>
    </row>
    <row r="182" customFormat="false" ht="15" hidden="false" customHeight="false" outlineLevel="0" collapsed="false">
      <c r="A182" s="6"/>
      <c r="B182" s="6"/>
      <c r="C182" s="6"/>
      <c r="D182" s="6"/>
      <c r="E182" s="7"/>
      <c r="F182" s="8"/>
      <c r="G182" s="9" t="str">
        <f aca="false">IF(OR(E182="",F182=""),"",MAX(0,$I$2-E182))</f>
        <v/>
      </c>
      <c r="H182" s="10" t="str">
        <f aca="false">IF(G182="","",IF(G182=0,"Por vencer",IF(G182&lt;=30,"1-30",IF(G182&lt;=60,"31-60",IF(G182&lt;=90,"61-90","+90")))))</f>
        <v/>
      </c>
      <c r="I182" s="11"/>
    </row>
    <row r="183" customFormat="false" ht="15" hidden="false" customHeight="false" outlineLevel="0" collapsed="false">
      <c r="A183" s="6"/>
      <c r="B183" s="6"/>
      <c r="C183" s="6"/>
      <c r="D183" s="6"/>
      <c r="E183" s="7"/>
      <c r="F183" s="8"/>
      <c r="G183" s="9" t="str">
        <f aca="false">IF(OR(E183="",F183=""),"",MAX(0,$I$2-E183))</f>
        <v/>
      </c>
      <c r="H183" s="10" t="str">
        <f aca="false">IF(G183="","",IF(G183=0,"Por vencer",IF(G183&lt;=30,"1-30",IF(G183&lt;=60,"31-60",IF(G183&lt;=90,"61-90","+90")))))</f>
        <v/>
      </c>
      <c r="I183" s="11"/>
    </row>
    <row r="184" customFormat="false" ht="15" hidden="false" customHeight="false" outlineLevel="0" collapsed="false">
      <c r="A184" s="6"/>
      <c r="B184" s="6"/>
      <c r="C184" s="6"/>
      <c r="D184" s="6"/>
      <c r="E184" s="7"/>
      <c r="F184" s="8"/>
      <c r="G184" s="9" t="str">
        <f aca="false">IF(OR(E184="",F184=""),"",MAX(0,$I$2-E184))</f>
        <v/>
      </c>
      <c r="H184" s="10" t="str">
        <f aca="false">IF(G184="","",IF(G184=0,"Por vencer",IF(G184&lt;=30,"1-30",IF(G184&lt;=60,"31-60",IF(G184&lt;=90,"61-90","+90")))))</f>
        <v/>
      </c>
      <c r="I184" s="11"/>
    </row>
    <row r="185" customFormat="false" ht="15" hidden="false" customHeight="false" outlineLevel="0" collapsed="false">
      <c r="A185" s="6"/>
      <c r="B185" s="6"/>
      <c r="C185" s="6"/>
      <c r="D185" s="6"/>
      <c r="E185" s="7"/>
      <c r="F185" s="8"/>
      <c r="G185" s="9" t="str">
        <f aca="false">IF(OR(E185="",F185=""),"",MAX(0,$I$2-E185))</f>
        <v/>
      </c>
      <c r="H185" s="10" t="str">
        <f aca="false">IF(G185="","",IF(G185=0,"Por vencer",IF(G185&lt;=30,"1-30",IF(G185&lt;=60,"31-60",IF(G185&lt;=90,"61-90","+90")))))</f>
        <v/>
      </c>
      <c r="I185" s="11"/>
    </row>
    <row r="186" customFormat="false" ht="15" hidden="false" customHeight="false" outlineLevel="0" collapsed="false">
      <c r="A186" s="6"/>
      <c r="B186" s="6"/>
      <c r="C186" s="6"/>
      <c r="D186" s="6"/>
      <c r="E186" s="7"/>
      <c r="F186" s="8"/>
      <c r="G186" s="9" t="str">
        <f aca="false">IF(OR(E186="",F186=""),"",MAX(0,$I$2-E186))</f>
        <v/>
      </c>
      <c r="H186" s="10" t="str">
        <f aca="false">IF(G186="","",IF(G186=0,"Por vencer",IF(G186&lt;=30,"1-30",IF(G186&lt;=60,"31-60",IF(G186&lt;=90,"61-90","+90")))))</f>
        <v/>
      </c>
      <c r="I186" s="11"/>
    </row>
    <row r="187" customFormat="false" ht="15" hidden="false" customHeight="false" outlineLevel="0" collapsed="false">
      <c r="A187" s="6"/>
      <c r="B187" s="6"/>
      <c r="C187" s="6"/>
      <c r="D187" s="6"/>
      <c r="E187" s="7"/>
      <c r="F187" s="8"/>
      <c r="G187" s="9" t="str">
        <f aca="false">IF(OR(E187="",F187=""),"",MAX(0,$I$2-E187))</f>
        <v/>
      </c>
      <c r="H187" s="10" t="str">
        <f aca="false">IF(G187="","",IF(G187=0,"Por vencer",IF(G187&lt;=30,"1-30",IF(G187&lt;=60,"31-60",IF(G187&lt;=90,"61-90","+90")))))</f>
        <v/>
      </c>
      <c r="I187" s="11"/>
    </row>
    <row r="188" customFormat="false" ht="15" hidden="false" customHeight="false" outlineLevel="0" collapsed="false">
      <c r="A188" s="6"/>
      <c r="B188" s="6"/>
      <c r="C188" s="6"/>
      <c r="D188" s="6"/>
      <c r="E188" s="7"/>
      <c r="F188" s="8"/>
      <c r="G188" s="9" t="str">
        <f aca="false">IF(OR(E188="",F188=""),"",MAX(0,$I$2-E188))</f>
        <v/>
      </c>
      <c r="H188" s="10" t="str">
        <f aca="false">IF(G188="","",IF(G188=0,"Por vencer",IF(G188&lt;=30,"1-30",IF(G188&lt;=60,"31-60",IF(G188&lt;=90,"61-90","+90")))))</f>
        <v/>
      </c>
      <c r="I188" s="11"/>
    </row>
    <row r="189" customFormat="false" ht="15" hidden="false" customHeight="false" outlineLevel="0" collapsed="false">
      <c r="A189" s="6"/>
      <c r="B189" s="6"/>
      <c r="C189" s="6"/>
      <c r="D189" s="6"/>
      <c r="E189" s="7"/>
      <c r="F189" s="8"/>
      <c r="G189" s="9" t="str">
        <f aca="false">IF(OR(E189="",F189=""),"",MAX(0,$I$2-E189))</f>
        <v/>
      </c>
      <c r="H189" s="10" t="str">
        <f aca="false">IF(G189="","",IF(G189=0,"Por vencer",IF(G189&lt;=30,"1-30",IF(G189&lt;=60,"31-60",IF(G189&lt;=90,"61-90","+90")))))</f>
        <v/>
      </c>
      <c r="I189" s="11"/>
    </row>
    <row r="190" customFormat="false" ht="15" hidden="false" customHeight="false" outlineLevel="0" collapsed="false">
      <c r="A190" s="6"/>
      <c r="B190" s="6"/>
      <c r="C190" s="6"/>
      <c r="D190" s="6"/>
      <c r="E190" s="7"/>
      <c r="F190" s="8"/>
      <c r="G190" s="9" t="str">
        <f aca="false">IF(OR(E190="",F190=""),"",MAX(0,$I$2-E190))</f>
        <v/>
      </c>
      <c r="H190" s="10" t="str">
        <f aca="false">IF(G190="","",IF(G190=0,"Por vencer",IF(G190&lt;=30,"1-30",IF(G190&lt;=60,"31-60",IF(G190&lt;=90,"61-90","+90")))))</f>
        <v/>
      </c>
      <c r="I190" s="11"/>
    </row>
    <row r="191" customFormat="false" ht="15" hidden="false" customHeight="false" outlineLevel="0" collapsed="false">
      <c r="A191" s="6"/>
      <c r="B191" s="6"/>
      <c r="C191" s="6"/>
      <c r="D191" s="6"/>
      <c r="E191" s="7"/>
      <c r="F191" s="8"/>
      <c r="G191" s="9" t="str">
        <f aca="false">IF(OR(E191="",F191=""),"",MAX(0,$I$2-E191))</f>
        <v/>
      </c>
      <c r="H191" s="10" t="str">
        <f aca="false">IF(G191="","",IF(G191=0,"Por vencer",IF(G191&lt;=30,"1-30",IF(G191&lt;=60,"31-60",IF(G191&lt;=90,"61-90","+90")))))</f>
        <v/>
      </c>
      <c r="I191" s="11"/>
    </row>
    <row r="192" customFormat="false" ht="15" hidden="false" customHeight="false" outlineLevel="0" collapsed="false">
      <c r="A192" s="6"/>
      <c r="B192" s="6"/>
      <c r="C192" s="6"/>
      <c r="D192" s="6"/>
      <c r="E192" s="7"/>
      <c r="F192" s="8"/>
      <c r="G192" s="9" t="str">
        <f aca="false">IF(OR(E192="",F192=""),"",MAX(0,$I$2-E192))</f>
        <v/>
      </c>
      <c r="H192" s="10" t="str">
        <f aca="false">IF(G192="","",IF(G192=0,"Por vencer",IF(G192&lt;=30,"1-30",IF(G192&lt;=60,"31-60",IF(G192&lt;=90,"61-90","+90")))))</f>
        <v/>
      </c>
      <c r="I192" s="11"/>
    </row>
    <row r="193" customFormat="false" ht="15" hidden="false" customHeight="false" outlineLevel="0" collapsed="false">
      <c r="A193" s="6"/>
      <c r="B193" s="6"/>
      <c r="C193" s="6"/>
      <c r="D193" s="6"/>
      <c r="E193" s="7"/>
      <c r="F193" s="8"/>
      <c r="G193" s="9" t="str">
        <f aca="false">IF(OR(E193="",F193=""),"",MAX(0,$I$2-E193))</f>
        <v/>
      </c>
      <c r="H193" s="10" t="str">
        <f aca="false">IF(G193="","",IF(G193=0,"Por vencer",IF(G193&lt;=30,"1-30",IF(G193&lt;=60,"31-60",IF(G193&lt;=90,"61-90","+90")))))</f>
        <v/>
      </c>
      <c r="I193" s="11"/>
    </row>
    <row r="194" customFormat="false" ht="15" hidden="false" customHeight="false" outlineLevel="0" collapsed="false">
      <c r="A194" s="6"/>
      <c r="B194" s="6"/>
      <c r="C194" s="6"/>
      <c r="D194" s="6"/>
      <c r="E194" s="7"/>
      <c r="F194" s="8"/>
      <c r="G194" s="9" t="str">
        <f aca="false">IF(OR(E194="",F194=""),"",MAX(0,$I$2-E194))</f>
        <v/>
      </c>
      <c r="H194" s="10" t="str">
        <f aca="false">IF(G194="","",IF(G194=0,"Por vencer",IF(G194&lt;=30,"1-30",IF(G194&lt;=60,"31-60",IF(G194&lt;=90,"61-90","+90")))))</f>
        <v/>
      </c>
      <c r="I194" s="11"/>
    </row>
    <row r="195" customFormat="false" ht="15" hidden="false" customHeight="false" outlineLevel="0" collapsed="false">
      <c r="A195" s="6"/>
      <c r="B195" s="6"/>
      <c r="C195" s="6"/>
      <c r="D195" s="6"/>
      <c r="E195" s="7"/>
      <c r="F195" s="8"/>
      <c r="G195" s="9" t="str">
        <f aca="false">IF(OR(E195="",F195=""),"",MAX(0,$I$2-E195))</f>
        <v/>
      </c>
      <c r="H195" s="10" t="str">
        <f aca="false">IF(G195="","",IF(G195=0,"Por vencer",IF(G195&lt;=30,"1-30",IF(G195&lt;=60,"31-60",IF(G195&lt;=90,"61-90","+90")))))</f>
        <v/>
      </c>
      <c r="I195" s="11"/>
    </row>
    <row r="196" customFormat="false" ht="15" hidden="false" customHeight="false" outlineLevel="0" collapsed="false">
      <c r="A196" s="6"/>
      <c r="B196" s="6"/>
      <c r="C196" s="6"/>
      <c r="D196" s="6"/>
      <c r="E196" s="7"/>
      <c r="F196" s="8"/>
      <c r="G196" s="9" t="str">
        <f aca="false">IF(OR(E196="",F196=""),"",MAX(0,$I$2-E196))</f>
        <v/>
      </c>
      <c r="H196" s="10" t="str">
        <f aca="false">IF(G196="","",IF(G196=0,"Por vencer",IF(G196&lt;=30,"1-30",IF(G196&lt;=60,"31-60",IF(G196&lt;=90,"61-90","+90")))))</f>
        <v/>
      </c>
      <c r="I196" s="11"/>
    </row>
    <row r="197" customFormat="false" ht="15" hidden="false" customHeight="false" outlineLevel="0" collapsed="false">
      <c r="A197" s="6"/>
      <c r="B197" s="6"/>
      <c r="C197" s="6"/>
      <c r="D197" s="6"/>
      <c r="E197" s="7"/>
      <c r="F197" s="8"/>
      <c r="G197" s="9" t="str">
        <f aca="false">IF(OR(E197="",F197=""),"",MAX(0,$I$2-E197))</f>
        <v/>
      </c>
      <c r="H197" s="10" t="str">
        <f aca="false">IF(G197="","",IF(G197=0,"Por vencer",IF(G197&lt;=30,"1-30",IF(G197&lt;=60,"31-60",IF(G197&lt;=90,"61-90","+90")))))</f>
        <v/>
      </c>
      <c r="I197" s="11"/>
    </row>
    <row r="198" customFormat="false" ht="15" hidden="false" customHeight="false" outlineLevel="0" collapsed="false">
      <c r="A198" s="6"/>
      <c r="B198" s="6"/>
      <c r="C198" s="6"/>
      <c r="D198" s="6"/>
      <c r="E198" s="7"/>
      <c r="F198" s="8"/>
      <c r="G198" s="9" t="str">
        <f aca="false">IF(OR(E198="",F198=""),"",MAX(0,$I$2-E198))</f>
        <v/>
      </c>
      <c r="H198" s="10" t="str">
        <f aca="false">IF(G198="","",IF(G198=0,"Por vencer",IF(G198&lt;=30,"1-30",IF(G198&lt;=60,"31-60",IF(G198&lt;=90,"61-90","+90")))))</f>
        <v/>
      </c>
      <c r="I198" s="11"/>
    </row>
    <row r="199" customFormat="false" ht="15" hidden="false" customHeight="false" outlineLevel="0" collapsed="false">
      <c r="A199" s="6"/>
      <c r="B199" s="6"/>
      <c r="C199" s="6"/>
      <c r="D199" s="6"/>
      <c r="E199" s="7"/>
      <c r="F199" s="8"/>
      <c r="G199" s="9" t="str">
        <f aca="false">IF(OR(E199="",F199=""),"",MAX(0,$I$2-E199))</f>
        <v/>
      </c>
      <c r="H199" s="10" t="str">
        <f aca="false">IF(G199="","",IF(G199=0,"Por vencer",IF(G199&lt;=30,"1-30",IF(G199&lt;=60,"31-60",IF(G199&lt;=90,"61-90","+90")))))</f>
        <v/>
      </c>
      <c r="I199" s="11"/>
    </row>
    <row r="200" customFormat="false" ht="15" hidden="false" customHeight="false" outlineLevel="0" collapsed="false">
      <c r="A200" s="6"/>
      <c r="B200" s="6"/>
      <c r="C200" s="6"/>
      <c r="D200" s="6"/>
      <c r="E200" s="7"/>
      <c r="F200" s="8"/>
      <c r="G200" s="9" t="str">
        <f aca="false">IF(OR(E200="",F200=""),"",MAX(0,$I$2-E200))</f>
        <v/>
      </c>
      <c r="H200" s="10" t="str">
        <f aca="false">IF(G200="","",IF(G200=0,"Por vencer",IF(G200&lt;=30,"1-30",IF(G200&lt;=60,"31-60",IF(G200&lt;=90,"61-90","+90")))))</f>
        <v/>
      </c>
      <c r="I200" s="11"/>
    </row>
    <row r="201" customFormat="false" ht="15" hidden="false" customHeight="false" outlineLevel="0" collapsed="false">
      <c r="A201" s="6"/>
      <c r="B201" s="6"/>
      <c r="C201" s="6"/>
      <c r="D201" s="6"/>
      <c r="E201" s="7"/>
      <c r="F201" s="8"/>
      <c r="G201" s="9" t="str">
        <f aca="false">IF(OR(E201="",F201=""),"",MAX(0,$I$2-E201))</f>
        <v/>
      </c>
      <c r="H201" s="10" t="str">
        <f aca="false">IF(G201="","",IF(G201=0,"Por vencer",IF(G201&lt;=30,"1-30",IF(G201&lt;=60,"31-60",IF(G201&lt;=90,"61-90","+90")))))</f>
        <v/>
      </c>
      <c r="I201" s="11"/>
    </row>
    <row r="202" customFormat="false" ht="15" hidden="false" customHeight="false" outlineLevel="0" collapsed="false">
      <c r="A202" s="6"/>
      <c r="B202" s="6"/>
      <c r="C202" s="6"/>
      <c r="D202" s="6"/>
      <c r="E202" s="7"/>
      <c r="F202" s="8"/>
      <c r="G202" s="9" t="str">
        <f aca="false">IF(OR(E202="",F202=""),"",MAX(0,$I$2-E202))</f>
        <v/>
      </c>
      <c r="H202" s="10" t="str">
        <f aca="false">IF(G202="","",IF(G202=0,"Por vencer",IF(G202&lt;=30,"1-30",IF(G202&lt;=60,"31-60",IF(G202&lt;=90,"61-90","+90")))))</f>
        <v/>
      </c>
      <c r="I202" s="11"/>
    </row>
    <row r="203" customFormat="false" ht="15" hidden="false" customHeight="false" outlineLevel="0" collapsed="false">
      <c r="A203" s="6"/>
      <c r="B203" s="6"/>
      <c r="C203" s="6"/>
      <c r="D203" s="6"/>
      <c r="E203" s="7"/>
      <c r="F203" s="8"/>
      <c r="G203" s="9" t="str">
        <f aca="false">IF(OR(E203="",F203=""),"",MAX(0,$I$2-E203))</f>
        <v/>
      </c>
      <c r="H203" s="10" t="str">
        <f aca="false">IF(G203="","",IF(G203=0,"Por vencer",IF(G203&lt;=30,"1-30",IF(G203&lt;=60,"31-60",IF(G203&lt;=90,"61-90","+90")))))</f>
        <v/>
      </c>
      <c r="I203" s="11"/>
    </row>
    <row r="204" customFormat="false" ht="15" hidden="false" customHeight="false" outlineLevel="0" collapsed="false">
      <c r="A204" s="6"/>
      <c r="B204" s="6"/>
      <c r="C204" s="6"/>
      <c r="D204" s="6"/>
      <c r="E204" s="7"/>
      <c r="F204" s="8"/>
      <c r="G204" s="9" t="str">
        <f aca="false">IF(OR(E204="",F204=""),"",MAX(0,$I$2-E204))</f>
        <v/>
      </c>
      <c r="H204" s="10" t="str">
        <f aca="false">IF(G204="","",IF(G204=0,"Por vencer",IF(G204&lt;=30,"1-30",IF(G204&lt;=60,"31-60",IF(G204&lt;=90,"61-90","+90")))))</f>
        <v/>
      </c>
      <c r="I204" s="11"/>
    </row>
  </sheetData>
  <conditionalFormatting sqref="G5:G204">
    <cfRule type="expression" priority="2" aboveAverage="0" equalAverage="0" bottom="0" percent="0" rank="0" text="" dxfId="0">
      <formula>AND(ISNUMBER(G5),G5&gt;60)</formula>
    </cfRule>
    <cfRule type="expression" priority="3" aboveAverage="0" equalAverage="0" bottom="0" percent="0" rank="0" text="" dxfId="1">
      <formula>AND(ISNUMBER(G5),G5&gt;30,G5&lt;=60)</formula>
    </cfRule>
  </conditionalFormatting>
  <dataValidations count="1">
    <dataValidation allowBlank="true" errorStyle="stop" operator="between" showDropDown="false" showErrorMessage="false" showInputMessage="false" sqref="I5:I204" type="list">
      <formula1>"Pendiente,Promesa de pago,Pagada,Incobrable"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6"/>
  </cols>
  <sheetData>
    <row r="1" customFormat="false" ht="19.7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15" hidden="false" customHeight="false" outlineLevel="0" collapsed="false">
      <c r="A4" s="12" t="s">
        <v>19</v>
      </c>
      <c r="B4" s="13" t="n">
        <f aca="false">SUM(Cartera!F5:F204)</f>
        <v>8240500</v>
      </c>
    </row>
    <row r="5" customFormat="false" ht="15" hidden="false" customHeight="false" outlineLevel="0" collapsed="false">
      <c r="A5" s="12" t="s">
        <v>20</v>
      </c>
      <c r="B5" s="13" t="n">
        <f aca="false">SUMIFS(Cartera!F5:F204,Cartera!G5:G204,"&gt;0")</f>
        <v>8240500</v>
      </c>
    </row>
    <row r="6" customFormat="false" ht="15" hidden="false" customHeight="false" outlineLevel="0" collapsed="false">
      <c r="A6" s="12" t="s">
        <v>21</v>
      </c>
      <c r="B6" s="14" t="n">
        <f aca="false">IFERROR(B5/B4,0)</f>
        <v>1</v>
      </c>
    </row>
    <row r="7" customFormat="false" ht="15" hidden="false" customHeight="false" outlineLevel="0" collapsed="false">
      <c r="A7" s="12" t="s">
        <v>22</v>
      </c>
      <c r="B7" s="13" t="n">
        <f aca="false">SUMIFS(Cartera!F5:F204,Cartera!H5:H204,"1-30")</f>
        <v>0</v>
      </c>
    </row>
    <row r="8" customFormat="false" ht="15" hidden="false" customHeight="false" outlineLevel="0" collapsed="false">
      <c r="A8" s="12" t="s">
        <v>23</v>
      </c>
      <c r="B8" s="13" t="n">
        <f aca="false">SUMIFS(Cartera!F5:F204,Cartera!H5:H204,"31-60")</f>
        <v>8240500</v>
      </c>
    </row>
    <row r="9" customFormat="false" ht="15" hidden="false" customHeight="false" outlineLevel="0" collapsed="false">
      <c r="A9" s="12" t="s">
        <v>24</v>
      </c>
      <c r="B9" s="13" t="n">
        <f aca="false">SUMIFS(Cartera!F5:F204,Cartera!H5:H204,"61-90")</f>
        <v>0</v>
      </c>
    </row>
    <row r="10" customFormat="false" ht="15" hidden="false" customHeight="false" outlineLevel="0" collapsed="false">
      <c r="A10" s="12" t="s">
        <v>25</v>
      </c>
      <c r="B10" s="13" t="n">
        <f aca="false">SUMIFS(Cartera!F5:F204,Cartera!H5:H204,"+90")</f>
        <v>0</v>
      </c>
    </row>
    <row r="11" customFormat="false" ht="15" hidden="false" customHeight="false" outlineLevel="0" collapsed="false">
      <c r="A11" s="15" t="s">
        <v>5</v>
      </c>
      <c r="B11" s="15" t="s">
        <v>26</v>
      </c>
      <c r="C11" s="15" t="s">
        <v>27</v>
      </c>
      <c r="D11" s="15" t="s">
        <v>21</v>
      </c>
    </row>
    <row r="12" customFormat="false" ht="15" hidden="false" customHeight="false" outlineLevel="0" collapsed="false">
      <c r="A12" s="16" t="s">
        <v>14</v>
      </c>
      <c r="B12" s="17" t="n">
        <f aca="false">IF(A12="","",SUMIFS(Cartera!$F$5:$F$204,Cartera!$C$5:$C$204,A12))</f>
        <v>8240500</v>
      </c>
      <c r="C12" s="17" t="n">
        <f aca="false">IF(A12="","",SUMIFS(Cartera!$F$5:$F$204,Cartera!$C$5:$C$204,A12,Cartera!$G$5:$G$204,"&gt;0"))</f>
        <v>8240500</v>
      </c>
      <c r="D12" s="18" t="n">
        <f aca="false">IF(OR(A12="",B12=0),"",C12/B12)</f>
        <v>1</v>
      </c>
    </row>
    <row r="13" customFormat="false" ht="15" hidden="false" customHeight="false" outlineLevel="0" collapsed="false">
      <c r="A13" s="16"/>
      <c r="B13" s="17" t="str">
        <f aca="false">IF(A13="","",SUMIFS(Cartera!$F$5:$F$204,Cartera!$C$5:$C$204,A13))</f>
        <v/>
      </c>
      <c r="C13" s="17" t="str">
        <f aca="false">IF(A13="","",SUMIFS(Cartera!$F$5:$F$204,Cartera!$C$5:$C$204,A13,Cartera!$G$5:$G$204,"&gt;0"))</f>
        <v/>
      </c>
      <c r="D13" s="18" t="str">
        <f aca="false">IF(OR(A13="",B13=0),"",C13/B13)</f>
        <v/>
      </c>
    </row>
    <row r="14" customFormat="false" ht="15" hidden="false" customHeight="false" outlineLevel="0" collapsed="false">
      <c r="A14" s="16"/>
      <c r="B14" s="17" t="str">
        <f aca="false">IF(A14="","",SUMIFS(Cartera!$F$5:$F$204,Cartera!$C$5:$C$204,A14))</f>
        <v/>
      </c>
      <c r="C14" s="17" t="str">
        <f aca="false">IF(A14="","",SUMIFS(Cartera!$F$5:$F$204,Cartera!$C$5:$C$204,A14,Cartera!$G$5:$G$204,"&gt;0"))</f>
        <v/>
      </c>
      <c r="D14" s="18" t="str">
        <f aca="false">IF(OR(A14="",B14=0),"",C14/B14)</f>
        <v/>
      </c>
    </row>
    <row r="15" customFormat="false" ht="15" hidden="false" customHeight="false" outlineLevel="0" collapsed="false">
      <c r="A15" s="16"/>
      <c r="B15" s="17" t="str">
        <f aca="false">IF(A15="","",SUMIFS(Cartera!$F$5:$F$204,Cartera!$C$5:$C$204,A15))</f>
        <v/>
      </c>
      <c r="C15" s="17" t="str">
        <f aca="false">IF(A15="","",SUMIFS(Cartera!$F$5:$F$204,Cartera!$C$5:$C$204,A15,Cartera!$G$5:$G$204,"&gt;0"))</f>
        <v/>
      </c>
      <c r="D15" s="18" t="str">
        <f aca="false">IF(OR(A15="",B15=0),"",C15/B15)</f>
        <v/>
      </c>
    </row>
    <row r="16" customFormat="false" ht="15" hidden="false" customHeight="false" outlineLevel="0" collapsed="false">
      <c r="A16" s="16"/>
      <c r="B16" s="17" t="str">
        <f aca="false">IF(A16="","",SUMIFS(Cartera!$F$5:$F$204,Cartera!$C$5:$C$204,A16))</f>
        <v/>
      </c>
      <c r="C16" s="17" t="str">
        <f aca="false">IF(A16="","",SUMIFS(Cartera!$F$5:$F$204,Cartera!$C$5:$C$204,A16,Cartera!$G$5:$G$204,"&gt;0"))</f>
        <v/>
      </c>
      <c r="D16" s="18" t="str">
        <f aca="false">IF(OR(A16="",B16=0),"",C16/B16)</f>
        <v/>
      </c>
    </row>
    <row r="17" customFormat="false" ht="15" hidden="false" customHeight="false" outlineLevel="0" collapsed="false">
      <c r="A17" s="16"/>
      <c r="B17" s="17" t="str">
        <f aca="false">IF(A17="","",SUMIFS(Cartera!$F$5:$F$204,Cartera!$C$5:$C$204,A17))</f>
        <v/>
      </c>
      <c r="C17" s="17" t="str">
        <f aca="false">IF(A17="","",SUMIFS(Cartera!$F$5:$F$204,Cartera!$C$5:$C$204,A17,Cartera!$G$5:$G$204,"&gt;0"))</f>
        <v/>
      </c>
      <c r="D17" s="18" t="str">
        <f aca="false">IF(OR(A17="",B17=0),"",C17/B17)</f>
        <v/>
      </c>
    </row>
    <row r="18" customFormat="false" ht="15" hidden="false" customHeight="false" outlineLevel="0" collapsed="false">
      <c r="A18" s="16"/>
      <c r="B18" s="17" t="str">
        <f aca="false">IF(A18="","",SUMIFS(Cartera!$F$5:$F$204,Cartera!$C$5:$C$204,A18))</f>
        <v/>
      </c>
      <c r="C18" s="17" t="str">
        <f aca="false">IF(A18="","",SUMIFS(Cartera!$F$5:$F$204,Cartera!$C$5:$C$204,A18,Cartera!$G$5:$G$204,"&gt;0"))</f>
        <v/>
      </c>
      <c r="D18" s="18" t="str">
        <f aca="false">IF(OR(A18="",B18=0),"",C18/B18)</f>
        <v/>
      </c>
    </row>
    <row r="19" customFormat="false" ht="15" hidden="false" customHeight="false" outlineLevel="0" collapsed="false">
      <c r="A19" s="16"/>
      <c r="B19" s="17" t="str">
        <f aca="false">IF(A19="","",SUMIFS(Cartera!$F$5:$F$204,Cartera!$C$5:$C$204,A19))</f>
        <v/>
      </c>
      <c r="C19" s="17" t="str">
        <f aca="false">IF(A19="","",SUMIFS(Cartera!$F$5:$F$204,Cartera!$C$5:$C$204,A19,Cartera!$G$5:$G$204,"&gt;0"))</f>
        <v/>
      </c>
      <c r="D19" s="18" t="str">
        <f aca="false">IF(OR(A19="",B19=0),"",C19/B19)</f>
        <v/>
      </c>
    </row>
    <row r="20" customFormat="false" ht="15" hidden="false" customHeight="false" outlineLevel="0" collapsed="false">
      <c r="A20" s="16"/>
      <c r="B20" s="17" t="str">
        <f aca="false">IF(A20="","",SUMIFS(Cartera!$F$5:$F$204,Cartera!$C$5:$C$204,A20))</f>
        <v/>
      </c>
      <c r="C20" s="17" t="str">
        <f aca="false">IF(A20="","",SUMIFS(Cartera!$F$5:$F$204,Cartera!$C$5:$C$204,A20,Cartera!$G$5:$G$204,"&gt;0"))</f>
        <v/>
      </c>
      <c r="D20" s="18" t="str">
        <f aca="false">IF(OR(A20="",B20=0),"",C20/B20)</f>
        <v/>
      </c>
    </row>
    <row r="21" customFormat="false" ht="15" hidden="false" customHeight="false" outlineLevel="0" collapsed="false">
      <c r="A21" s="16"/>
      <c r="B21" s="17" t="str">
        <f aca="false">IF(A21="","",SUMIFS(Cartera!$F$5:$F$204,Cartera!$C$5:$C$204,A21))</f>
        <v/>
      </c>
      <c r="C21" s="17" t="str">
        <f aca="false">IF(A21="","",SUMIFS(Cartera!$F$5:$F$204,Cartera!$C$5:$C$204,A21,Cartera!$G$5:$G$204,"&gt;0"))</f>
        <v/>
      </c>
      <c r="D21" s="18" t="str">
        <f aca="false">IF(OR(A21="",B21=0),"",C21/B21)</f>
        <v/>
      </c>
    </row>
    <row r="24" customFormat="false" ht="15" hidden="false" customHeight="false" outlineLevel="0" collapsed="false">
      <c r="A24" s="2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2026-09-24T18:38:34Z</dcterms:created>
  <dc:creator>openpyxl</dc:creator>
  <dc:description/>
  <dc:language>en-US</dc:language>
  <cp:lastModifiedBy/>
  <dcterms:modified xsi:type="dcterms:W3CDTF">2026-09-24T18:38:34Z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